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7400" windowHeight="11660" activeTab="1"/>
  </bookViews>
  <sheets>
    <sheet name="Standard" sheetId="1" r:id="rId1"/>
    <sheet name="Konvektorer" sheetId="2" r:id="rId2"/>
    <sheet name="PLAN" sheetId="3" r:id="rId3"/>
    <sheet name="Vertikal" sheetId="4" r:id="rId4"/>
    <sheet name="Vertikal PLAN" sheetId="5" r:id="rId5"/>
    <sheet name="Hygiejne" sheetId="6" r:id="rId6"/>
    <sheet name="Hygiejne PLAN" sheetId="7" r:id="rId7"/>
  </sheets>
  <definedNames/>
  <calcPr fullCalcOnLoad="1"/>
</workbook>
</file>

<file path=xl/sharedStrings.xml><?xml version="1.0" encoding="utf-8"?>
<sst xmlns="http://schemas.openxmlformats.org/spreadsheetml/2006/main" count="187" uniqueCount="32">
  <si>
    <t>RADEL</t>
  </si>
  <si>
    <t>HØJDE</t>
  </si>
  <si>
    <t>TYPE 11</t>
  </si>
  <si>
    <t>LÆNGDE</t>
  </si>
  <si>
    <t>N-værdi</t>
  </si>
  <si>
    <t>TEMPERATURSÆT</t>
  </si>
  <si>
    <t>Δt</t>
  </si>
  <si>
    <t>Frem</t>
  </si>
  <si>
    <t>Retur</t>
  </si>
  <si>
    <t>Rum</t>
  </si>
  <si>
    <t>75/65/20</t>
  </si>
  <si>
    <t>TYPE 21</t>
  </si>
  <si>
    <t>TYPE 22</t>
  </si>
  <si>
    <t>TYPE 33</t>
  </si>
  <si>
    <t>STANDARD- &amp; VENTILRADIATORER</t>
  </si>
  <si>
    <t>YDELSER I WATT</t>
  </si>
  <si>
    <t>TYPE 20</t>
  </si>
  <si>
    <t>KONVEKTORER</t>
  </si>
  <si>
    <t>STANDARD &amp; VENTIL</t>
  </si>
  <si>
    <t>70 MM KUN I STANDARD</t>
  </si>
  <si>
    <t>TYPE 32</t>
  </si>
  <si>
    <t>TYPE 43</t>
  </si>
  <si>
    <t>TYPE 54</t>
  </si>
  <si>
    <t>PLAN- &amp; PLAN- VENTILRADIATORER</t>
  </si>
  <si>
    <t>Indtast temperatur i de RØDE  felter</t>
  </si>
  <si>
    <t>TYPE 10</t>
  </si>
  <si>
    <t>VERTIKAL-RADIATORER</t>
  </si>
  <si>
    <t>VERTIKAL- PLAN - RADIATORER</t>
  </si>
  <si>
    <t>TYPE 30</t>
  </si>
  <si>
    <t>HYGIEJNE &amp; HYGIEJNE VENTIL</t>
  </si>
  <si>
    <t>HYGIEJNE PLAN &amp; HYGIEJNE PLAN VENTIL</t>
  </si>
  <si>
    <t>D5CE5:K7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</si>
</sst>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zoomScalePageLayoutView="0" workbookViewId="0" topLeftCell="A34">
      <selection activeCell="C7" sqref="C7"/>
    </sheetView>
  </sheetViews>
  <sheetFormatPr defaultColWidth="9.140625" defaultRowHeight="15"/>
  <cols>
    <col min="3" max="3" width="9.57421875" style="0" bestFit="1" customWidth="1"/>
    <col min="4" max="4" width="10.57421875" style="0" bestFit="1" customWidth="1"/>
  </cols>
  <sheetData>
    <row r="2" spans="1:12" ht="21">
      <c r="A2" t="s">
        <v>24</v>
      </c>
      <c r="H2" s="7" t="s">
        <v>0</v>
      </c>
      <c r="I2" s="7" t="s">
        <v>14</v>
      </c>
      <c r="J2" s="7"/>
      <c r="K2" s="7"/>
      <c r="L2" s="7"/>
    </row>
    <row r="4" spans="1:10" ht="18.75" thickBot="1">
      <c r="A4" s="4"/>
      <c r="C4" s="4" t="s">
        <v>5</v>
      </c>
      <c r="I4" s="5" t="s">
        <v>15</v>
      </c>
      <c r="J4" s="5"/>
    </row>
    <row r="5" spans="2:5" ht="15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1" thickBot="1">
      <c r="B6" s="24">
        <v>60</v>
      </c>
      <c r="C6" s="24">
        <v>35</v>
      </c>
      <c r="D6" s="24">
        <v>20</v>
      </c>
      <c r="E6" s="25">
        <f>+($B$6+$C$6)/2-$D$6</f>
        <v>27.5</v>
      </c>
    </row>
    <row r="7" ht="14.25" customHeight="1"/>
    <row r="8" spans="1:19" ht="19.5" customHeight="1" hidden="1">
      <c r="A8" t="s">
        <v>10</v>
      </c>
      <c r="C8">
        <v>570</v>
      </c>
      <c r="D8">
        <v>708</v>
      </c>
      <c r="E8">
        <v>842</v>
      </c>
      <c r="F8">
        <v>977</v>
      </c>
      <c r="G8">
        <v>1114</v>
      </c>
      <c r="H8">
        <v>1395</v>
      </c>
      <c r="L8" t="s">
        <v>10</v>
      </c>
      <c r="N8">
        <v>790</v>
      </c>
      <c r="O8">
        <v>1001</v>
      </c>
      <c r="P8">
        <v>1205</v>
      </c>
      <c r="Q8">
        <v>1402.5</v>
      </c>
      <c r="R8">
        <v>1596</v>
      </c>
      <c r="S8">
        <v>1776</v>
      </c>
    </row>
    <row r="10" spans="4:15" ht="15">
      <c r="D10" s="6" t="s">
        <v>2</v>
      </c>
      <c r="O10" s="6" t="s">
        <v>11</v>
      </c>
    </row>
    <row r="12" ht="15" thickBot="1"/>
    <row r="13" spans="1:19" ht="15" thickBot="1">
      <c r="A13" s="11" t="s">
        <v>1</v>
      </c>
      <c r="B13" s="1"/>
      <c r="C13" s="8">
        <v>300</v>
      </c>
      <c r="D13" s="8">
        <v>400</v>
      </c>
      <c r="E13" s="8">
        <v>500</v>
      </c>
      <c r="F13" s="8">
        <v>600</v>
      </c>
      <c r="G13" s="8">
        <v>700</v>
      </c>
      <c r="H13" s="8">
        <v>900</v>
      </c>
      <c r="L13" s="11" t="s">
        <v>1</v>
      </c>
      <c r="M13" s="11"/>
      <c r="N13" s="8">
        <v>300</v>
      </c>
      <c r="O13" s="8">
        <v>400</v>
      </c>
      <c r="P13" s="8">
        <v>500</v>
      </c>
      <c r="Q13" s="8">
        <v>600</v>
      </c>
      <c r="R13" s="8">
        <v>700</v>
      </c>
      <c r="S13" s="8">
        <v>900</v>
      </c>
    </row>
    <row r="14" spans="1:19" ht="15" thickBot="1">
      <c r="A14" s="11"/>
      <c r="B14" s="3"/>
      <c r="C14" s="2"/>
      <c r="D14" s="2"/>
      <c r="E14" s="2"/>
      <c r="F14" s="2"/>
      <c r="G14" s="2"/>
      <c r="H14" s="2"/>
      <c r="L14" s="11"/>
      <c r="M14" s="12"/>
      <c r="N14" s="13"/>
      <c r="O14" s="13"/>
      <c r="P14" s="13"/>
      <c r="Q14" s="13"/>
      <c r="R14" s="13"/>
      <c r="S14" s="13"/>
    </row>
    <row r="15" spans="1:19" ht="15" thickBot="1">
      <c r="A15" s="11" t="s">
        <v>3</v>
      </c>
      <c r="B15" s="3"/>
      <c r="C15" s="2"/>
      <c r="D15" s="2"/>
      <c r="E15" s="2"/>
      <c r="F15" s="2"/>
      <c r="G15" s="2"/>
      <c r="H15" s="2"/>
      <c r="L15" s="11" t="s">
        <v>3</v>
      </c>
      <c r="M15" s="12"/>
      <c r="N15" s="13"/>
      <c r="O15" s="13"/>
      <c r="P15" s="13"/>
      <c r="Q15" s="13"/>
      <c r="R15" s="13"/>
      <c r="S15" s="13"/>
    </row>
    <row r="16" spans="1:19" ht="15" thickBot="1">
      <c r="A16" s="8">
        <v>400</v>
      </c>
      <c r="B16" s="9"/>
      <c r="C16" s="23">
        <f>+($E$6*2/100)^$C$32*($C$8*A16/1000)</f>
        <v>107.5401771855335</v>
      </c>
      <c r="D16" s="10">
        <f>+($E$6*2/100)^$D$32*($D$8*A16/1000)</f>
        <v>133.01839046882648</v>
      </c>
      <c r="E16" s="10">
        <f>+($E$6*2/100)^$E$32*($E$8*A16/1000)</f>
        <v>157.62775800821237</v>
      </c>
      <c r="F16" s="10">
        <f>+($E$6*2/100)^$F$32*($F$8*A16/1000)</f>
        <v>182.2457237937022</v>
      </c>
      <c r="G16" s="10">
        <f>+($E$6*2/100)^$G$32*($G$8*A16/1000)</f>
        <v>207.30483184703016</v>
      </c>
      <c r="H16" s="10">
        <f>+($E$6*2/100)^$H$32*($H$8*A16/1000)</f>
        <v>258.35766036542174</v>
      </c>
      <c r="L16" s="8">
        <v>400</v>
      </c>
      <c r="M16" s="12"/>
      <c r="N16" s="10">
        <f>+($E$6*2/100)^$N$32*($N$8*A16/1000)</f>
        <v>148.77983453763386</v>
      </c>
      <c r="O16" s="10">
        <f>+($E$6*2/100)^$O$32*($O$8*A16/1000)</f>
        <v>187.39356979361114</v>
      </c>
      <c r="P16" s="10">
        <f>+($E$6*2/100)^$P$32*($P$8*A16/1000)</f>
        <v>224.23906855984856</v>
      </c>
      <c r="Q16" s="10">
        <f>+($E$6*2/100)^$Q$32*($Q$8*A16/1000)</f>
        <v>259.4362932901621</v>
      </c>
      <c r="R16" s="10">
        <f>+($E$6*2/100)^$R$32*($R$8*A16/1000)</f>
        <v>293.6459477124383</v>
      </c>
      <c r="S16" s="10">
        <f>+($E$6*2/100)^$S$32*($S$8*A16/1000)</f>
        <v>323.65318819242776</v>
      </c>
    </row>
    <row r="17" spans="1:19" ht="15" thickBot="1">
      <c r="A17" s="8">
        <f>+A16+100</f>
        <v>500</v>
      </c>
      <c r="B17" s="9"/>
      <c r="C17" s="10">
        <f aca="true" t="shared" si="0" ref="C17:C31">+($E$6*2/100)^$C$32*($C$8*A17/1000)</f>
        <v>134.42522148191685</v>
      </c>
      <c r="D17" s="10">
        <f aca="true" t="shared" si="1" ref="D17:D31">+($E$6*2/100)^$D$32*($D$8*A17/1000)</f>
        <v>166.2729880860331</v>
      </c>
      <c r="E17" s="10">
        <f aca="true" t="shared" si="2" ref="E17:E31">+($E$6*2/100)^$E$32*($E$8*A17/1000)</f>
        <v>197.03469751026546</v>
      </c>
      <c r="F17" s="10">
        <f aca="true" t="shared" si="3" ref="F17:F31">+($E$6*2/100)^$F$32*($F$8*A17/1000)</f>
        <v>227.80715474212775</v>
      </c>
      <c r="G17" s="10">
        <f aca="true" t="shared" si="4" ref="G17:G31">+($E$6*2/100)^$G$32*($G$8*A17/1000)</f>
        <v>259.13103980878765</v>
      </c>
      <c r="H17" s="10">
        <f aca="true" t="shared" si="5" ref="H17:H31">+($E$6*2/100)^$H$32*($H$8*A17/1000)</f>
        <v>322.94707545677716</v>
      </c>
      <c r="L17" s="8">
        <f>+L16+100</f>
        <v>500</v>
      </c>
      <c r="M17" s="12"/>
      <c r="N17" s="10">
        <f aca="true" t="shared" si="6" ref="N17:N31">+($E$6*2/100)^$N$32*($N$8*A17/1000)</f>
        <v>185.97479317204233</v>
      </c>
      <c r="O17" s="10">
        <f aca="true" t="shared" si="7" ref="O17:O31">+($E$6*2/100)^$O$32*($O$8*A17/1000)</f>
        <v>234.24196224201393</v>
      </c>
      <c r="P17" s="10">
        <f aca="true" t="shared" si="8" ref="P17:P31">+($E$6*2/100)^$P$32*($P$8*A17/1000)</f>
        <v>280.2988356998107</v>
      </c>
      <c r="Q17" s="10">
        <f aca="true" t="shared" si="9" ref="Q17:Q31">+($E$6*2/100)^$Q$32*($Q$8*A17/1000)</f>
        <v>324.29536661270265</v>
      </c>
      <c r="R17" s="10">
        <f aca="true" t="shared" si="10" ref="R17:R31">+($E$6*2/100)^$R$32*($R$8*A17/1000)</f>
        <v>367.0574346405479</v>
      </c>
      <c r="S17" s="10">
        <f aca="true" t="shared" si="11" ref="S17:S31">+($E$6*2/100)^$S$32*($S$8*A17/1000)</f>
        <v>404.5664852405347</v>
      </c>
    </row>
    <row r="18" spans="1:19" ht="15" thickBot="1">
      <c r="A18" s="8">
        <f aca="true" t="shared" si="12" ref="A18:A24">+A17+100</f>
        <v>600</v>
      </c>
      <c r="B18" s="9"/>
      <c r="C18" s="10">
        <f t="shared" si="0"/>
        <v>161.31026577830022</v>
      </c>
      <c r="D18" s="10">
        <f t="shared" si="1"/>
        <v>199.52758570323977</v>
      </c>
      <c r="E18" s="10">
        <f t="shared" si="2"/>
        <v>236.44163701231855</v>
      </c>
      <c r="F18" s="10">
        <f t="shared" si="3"/>
        <v>273.3685856905533</v>
      </c>
      <c r="G18" s="10">
        <f t="shared" si="4"/>
        <v>310.95724777054517</v>
      </c>
      <c r="H18" s="10">
        <f t="shared" si="5"/>
        <v>387.5364905481326</v>
      </c>
      <c r="L18" s="8">
        <f aca="true" t="shared" si="13" ref="L18:L24">+L17+100</f>
        <v>600</v>
      </c>
      <c r="M18" s="12"/>
      <c r="N18" s="10">
        <f t="shared" si="6"/>
        <v>223.1697518064508</v>
      </c>
      <c r="O18" s="10">
        <f t="shared" si="7"/>
        <v>281.0903546904167</v>
      </c>
      <c r="P18" s="10">
        <f t="shared" si="8"/>
        <v>336.35860283977286</v>
      </c>
      <c r="Q18" s="10">
        <f t="shared" si="9"/>
        <v>389.1544399352432</v>
      </c>
      <c r="R18" s="10">
        <f t="shared" si="10"/>
        <v>440.4689215686575</v>
      </c>
      <c r="S18" s="10">
        <f t="shared" si="11"/>
        <v>485.4797822886416</v>
      </c>
    </row>
    <row r="19" spans="1:19" ht="15" thickBot="1">
      <c r="A19" s="8">
        <f t="shared" si="12"/>
        <v>700</v>
      </c>
      <c r="B19" s="9"/>
      <c r="C19" s="10">
        <f t="shared" si="0"/>
        <v>188.19531007468362</v>
      </c>
      <c r="D19" s="10">
        <f t="shared" si="1"/>
        <v>232.7821833204464</v>
      </c>
      <c r="E19" s="10">
        <f t="shared" si="2"/>
        <v>275.84857651437164</v>
      </c>
      <c r="F19" s="10">
        <f t="shared" si="3"/>
        <v>318.9300166389788</v>
      </c>
      <c r="G19" s="10">
        <f t="shared" si="4"/>
        <v>362.78345573230274</v>
      </c>
      <c r="H19" s="10">
        <f t="shared" si="5"/>
        <v>452.12590563948805</v>
      </c>
      <c r="L19" s="8">
        <f t="shared" si="13"/>
        <v>700</v>
      </c>
      <c r="M19" s="12"/>
      <c r="N19" s="10">
        <f t="shared" si="6"/>
        <v>260.36471044085926</v>
      </c>
      <c r="O19" s="10">
        <f t="shared" si="7"/>
        <v>327.9387471388195</v>
      </c>
      <c r="P19" s="10">
        <f t="shared" si="8"/>
        <v>392.418369979735</v>
      </c>
      <c r="Q19" s="10">
        <f t="shared" si="9"/>
        <v>454.0135132577837</v>
      </c>
      <c r="R19" s="10">
        <f t="shared" si="10"/>
        <v>513.880408496767</v>
      </c>
      <c r="S19" s="10">
        <f t="shared" si="11"/>
        <v>566.3930793367485</v>
      </c>
    </row>
    <row r="20" spans="1:19" ht="15" thickBot="1">
      <c r="A20" s="8">
        <f t="shared" si="12"/>
        <v>800</v>
      </c>
      <c r="B20" s="9"/>
      <c r="C20" s="10">
        <f t="shared" si="0"/>
        <v>215.080354371067</v>
      </c>
      <c r="D20" s="10">
        <f t="shared" si="1"/>
        <v>266.03678093765296</v>
      </c>
      <c r="E20" s="10">
        <f t="shared" si="2"/>
        <v>315.25551601642474</v>
      </c>
      <c r="F20" s="10">
        <f t="shared" si="3"/>
        <v>364.4914475874044</v>
      </c>
      <c r="G20" s="10">
        <f t="shared" si="4"/>
        <v>414.6096636940603</v>
      </c>
      <c r="H20" s="10">
        <f t="shared" si="5"/>
        <v>516.7153207308435</v>
      </c>
      <c r="L20" s="8">
        <f t="shared" si="13"/>
        <v>800</v>
      </c>
      <c r="M20" s="12"/>
      <c r="N20" s="10">
        <f t="shared" si="6"/>
        <v>297.5596690752677</v>
      </c>
      <c r="O20" s="10">
        <f t="shared" si="7"/>
        <v>374.78713958722227</v>
      </c>
      <c r="P20" s="10">
        <f t="shared" si="8"/>
        <v>448.4781371196971</v>
      </c>
      <c r="Q20" s="10">
        <f t="shared" si="9"/>
        <v>518.8725865803242</v>
      </c>
      <c r="R20" s="10">
        <f t="shared" si="10"/>
        <v>587.2918954248767</v>
      </c>
      <c r="S20" s="10">
        <f t="shared" si="11"/>
        <v>647.3063763848555</v>
      </c>
    </row>
    <row r="21" spans="1:19" ht="15" thickBot="1">
      <c r="A21" s="8">
        <f t="shared" si="12"/>
        <v>900</v>
      </c>
      <c r="B21" s="9"/>
      <c r="C21" s="10">
        <f t="shared" si="0"/>
        <v>241.96539866745036</v>
      </c>
      <c r="D21" s="10">
        <f t="shared" si="1"/>
        <v>299.29137855485965</v>
      </c>
      <c r="E21" s="10">
        <f t="shared" si="2"/>
        <v>354.66245551847777</v>
      </c>
      <c r="F21" s="10">
        <f t="shared" si="3"/>
        <v>410.0528785358299</v>
      </c>
      <c r="G21" s="10">
        <f t="shared" si="4"/>
        <v>466.43587165581783</v>
      </c>
      <c r="H21" s="10">
        <f t="shared" si="5"/>
        <v>581.3047358221988</v>
      </c>
      <c r="L21" s="8">
        <f t="shared" si="13"/>
        <v>900</v>
      </c>
      <c r="M21" s="12"/>
      <c r="N21" s="10">
        <f t="shared" si="6"/>
        <v>334.7546277096762</v>
      </c>
      <c r="O21" s="10">
        <f t="shared" si="7"/>
        <v>421.63553203562503</v>
      </c>
      <c r="P21" s="10">
        <f t="shared" si="8"/>
        <v>504.5379042596593</v>
      </c>
      <c r="Q21" s="10">
        <f t="shared" si="9"/>
        <v>583.7316599028647</v>
      </c>
      <c r="R21" s="10">
        <f t="shared" si="10"/>
        <v>660.7033823529863</v>
      </c>
      <c r="S21" s="10">
        <f t="shared" si="11"/>
        <v>728.2196734329625</v>
      </c>
    </row>
    <row r="22" spans="1:19" ht="15" thickBot="1">
      <c r="A22" s="8">
        <f t="shared" si="12"/>
        <v>1000</v>
      </c>
      <c r="B22" s="9"/>
      <c r="C22" s="10">
        <f t="shared" si="0"/>
        <v>268.8504429638337</v>
      </c>
      <c r="D22" s="10">
        <f t="shared" si="1"/>
        <v>332.5459761720662</v>
      </c>
      <c r="E22" s="10">
        <f t="shared" si="2"/>
        <v>394.0693950205309</v>
      </c>
      <c r="F22" s="10">
        <f t="shared" si="3"/>
        <v>455.6143094842555</v>
      </c>
      <c r="G22" s="10">
        <f t="shared" si="4"/>
        <v>518.2620796175753</v>
      </c>
      <c r="H22" s="10">
        <f t="shared" si="5"/>
        <v>645.8941509135543</v>
      </c>
      <c r="L22" s="8">
        <f t="shared" si="13"/>
        <v>1000</v>
      </c>
      <c r="M22" s="12"/>
      <c r="N22" s="10">
        <f t="shared" si="6"/>
        <v>371.94958634408465</v>
      </c>
      <c r="O22" s="10">
        <f t="shared" si="7"/>
        <v>468.48392448402785</v>
      </c>
      <c r="P22" s="10">
        <f t="shared" si="8"/>
        <v>560.5976713996214</v>
      </c>
      <c r="Q22" s="10">
        <f t="shared" si="9"/>
        <v>648.5907332254053</v>
      </c>
      <c r="R22" s="10">
        <f t="shared" si="10"/>
        <v>734.1148692810958</v>
      </c>
      <c r="S22" s="10">
        <f t="shared" si="11"/>
        <v>809.1329704810694</v>
      </c>
    </row>
    <row r="23" spans="1:19" ht="15" thickBot="1">
      <c r="A23" s="8">
        <f t="shared" si="12"/>
        <v>1100</v>
      </c>
      <c r="B23" s="9"/>
      <c r="C23" s="10">
        <f t="shared" si="0"/>
        <v>295.7354872602171</v>
      </c>
      <c r="D23" s="10">
        <f t="shared" si="1"/>
        <v>365.80057378927285</v>
      </c>
      <c r="E23" s="10">
        <f t="shared" si="2"/>
        <v>433.476334522584</v>
      </c>
      <c r="F23" s="10">
        <f t="shared" si="3"/>
        <v>501.17574043268104</v>
      </c>
      <c r="G23" s="10">
        <f t="shared" si="4"/>
        <v>570.0882875793329</v>
      </c>
      <c r="H23" s="10">
        <f t="shared" si="5"/>
        <v>710.4835660049098</v>
      </c>
      <c r="L23" s="8">
        <f t="shared" si="13"/>
        <v>1100</v>
      </c>
      <c r="M23" s="12"/>
      <c r="N23" s="10">
        <f t="shared" si="6"/>
        <v>409.1445449784931</v>
      </c>
      <c r="O23" s="10">
        <f t="shared" si="7"/>
        <v>515.3323169324306</v>
      </c>
      <c r="P23" s="10">
        <f t="shared" si="8"/>
        <v>616.6574385395836</v>
      </c>
      <c r="Q23" s="10">
        <f t="shared" si="9"/>
        <v>713.4498065479459</v>
      </c>
      <c r="R23" s="10">
        <f t="shared" si="10"/>
        <v>807.5263562092053</v>
      </c>
      <c r="S23" s="10">
        <f t="shared" si="11"/>
        <v>890.0462675291762</v>
      </c>
    </row>
    <row r="24" spans="1:19" ht="15" thickBot="1">
      <c r="A24" s="8">
        <f t="shared" si="12"/>
        <v>1200</v>
      </c>
      <c r="B24" s="9"/>
      <c r="C24" s="10">
        <f t="shared" si="0"/>
        <v>322.62053155660044</v>
      </c>
      <c r="D24" s="10">
        <f t="shared" si="1"/>
        <v>399.05517140647953</v>
      </c>
      <c r="E24" s="10">
        <f t="shared" si="2"/>
        <v>472.8832740246371</v>
      </c>
      <c r="F24" s="10">
        <f t="shared" si="3"/>
        <v>546.7371713811066</v>
      </c>
      <c r="G24" s="10">
        <f t="shared" si="4"/>
        <v>621.9144955410903</v>
      </c>
      <c r="H24" s="10">
        <f t="shared" si="5"/>
        <v>775.0729810962652</v>
      </c>
      <c r="L24" s="8">
        <f t="shared" si="13"/>
        <v>1200</v>
      </c>
      <c r="M24" s="12"/>
      <c r="N24" s="10">
        <f t="shared" si="6"/>
        <v>446.3395036129016</v>
      </c>
      <c r="O24" s="10">
        <f t="shared" si="7"/>
        <v>562.1807093808334</v>
      </c>
      <c r="P24" s="10">
        <f t="shared" si="8"/>
        <v>672.7172056795457</v>
      </c>
      <c r="Q24" s="10">
        <f t="shared" si="9"/>
        <v>778.3088798704864</v>
      </c>
      <c r="R24" s="10">
        <f t="shared" si="10"/>
        <v>880.937843137315</v>
      </c>
      <c r="S24" s="10">
        <f t="shared" si="11"/>
        <v>970.9595645772832</v>
      </c>
    </row>
    <row r="25" spans="1:19" ht="15" thickBot="1">
      <c r="A25" s="8">
        <f>+A24+200</f>
        <v>1400</v>
      </c>
      <c r="B25" s="9"/>
      <c r="C25" s="10">
        <f t="shared" si="0"/>
        <v>376.39062014936724</v>
      </c>
      <c r="D25" s="10">
        <f t="shared" si="1"/>
        <v>465.5643666408928</v>
      </c>
      <c r="E25" s="10">
        <f t="shared" si="2"/>
        <v>551.6971530287433</v>
      </c>
      <c r="F25" s="10">
        <f t="shared" si="3"/>
        <v>637.8600332779577</v>
      </c>
      <c r="G25" s="10">
        <f t="shared" si="4"/>
        <v>725.5669114646055</v>
      </c>
      <c r="H25" s="10">
        <f t="shared" si="5"/>
        <v>904.2518112789761</v>
      </c>
      <c r="L25" s="8">
        <f>+L24+200</f>
        <v>1400</v>
      </c>
      <c r="M25" s="12"/>
      <c r="N25" s="10">
        <f t="shared" si="6"/>
        <v>520.7294208817185</v>
      </c>
      <c r="O25" s="10">
        <f t="shared" si="7"/>
        <v>655.877494277639</v>
      </c>
      <c r="P25" s="10">
        <f t="shared" si="8"/>
        <v>784.83673995947</v>
      </c>
      <c r="Q25" s="10">
        <f t="shared" si="9"/>
        <v>908.0270265155674</v>
      </c>
      <c r="R25" s="10">
        <f t="shared" si="10"/>
        <v>1027.760816993534</v>
      </c>
      <c r="S25" s="10">
        <f t="shared" si="11"/>
        <v>1132.786158673497</v>
      </c>
    </row>
    <row r="26" spans="1:19" ht="15" thickBot="1">
      <c r="A26" s="8">
        <f>+A25+200</f>
        <v>1600</v>
      </c>
      <c r="B26" s="9"/>
      <c r="C26" s="10">
        <f t="shared" si="0"/>
        <v>430.160708742134</v>
      </c>
      <c r="D26" s="10">
        <f t="shared" si="1"/>
        <v>532.0735618753059</v>
      </c>
      <c r="E26" s="10">
        <f t="shared" si="2"/>
        <v>630.5110320328495</v>
      </c>
      <c r="F26" s="10">
        <f t="shared" si="3"/>
        <v>728.9828951748088</v>
      </c>
      <c r="G26" s="10">
        <f t="shared" si="4"/>
        <v>829.2193273881206</v>
      </c>
      <c r="H26" s="10">
        <f t="shared" si="5"/>
        <v>1033.430641461687</v>
      </c>
      <c r="L26" s="8">
        <f>+L25+200</f>
        <v>1600</v>
      </c>
      <c r="M26" s="12"/>
      <c r="N26" s="10">
        <f t="shared" si="6"/>
        <v>595.1193381505354</v>
      </c>
      <c r="O26" s="10">
        <f t="shared" si="7"/>
        <v>749.5742791744445</v>
      </c>
      <c r="P26" s="10">
        <f t="shared" si="8"/>
        <v>896.9562742393942</v>
      </c>
      <c r="Q26" s="10">
        <f t="shared" si="9"/>
        <v>1037.7451731606484</v>
      </c>
      <c r="R26" s="10">
        <f t="shared" si="10"/>
        <v>1174.5837908497533</v>
      </c>
      <c r="S26" s="10">
        <f t="shared" si="11"/>
        <v>1294.612752769711</v>
      </c>
    </row>
    <row r="27" spans="1:19" ht="15" thickBot="1">
      <c r="A27" s="8">
        <f>+A26+200</f>
        <v>1800</v>
      </c>
      <c r="B27" s="9"/>
      <c r="C27" s="10">
        <f t="shared" si="0"/>
        <v>483.9307973349007</v>
      </c>
      <c r="D27" s="10">
        <f t="shared" si="1"/>
        <v>598.5827571097193</v>
      </c>
      <c r="E27" s="10">
        <f t="shared" si="2"/>
        <v>709.3249110369555</v>
      </c>
      <c r="F27" s="10">
        <f t="shared" si="3"/>
        <v>820.1057570716598</v>
      </c>
      <c r="G27" s="10">
        <f t="shared" si="4"/>
        <v>932.8717433116357</v>
      </c>
      <c r="H27" s="10">
        <f t="shared" si="5"/>
        <v>1162.6094716443977</v>
      </c>
      <c r="L27" s="8">
        <f>+L26+200</f>
        <v>1800</v>
      </c>
      <c r="M27" s="12"/>
      <c r="N27" s="10">
        <f t="shared" si="6"/>
        <v>669.5092554193524</v>
      </c>
      <c r="O27" s="10">
        <f t="shared" si="7"/>
        <v>843.2710640712501</v>
      </c>
      <c r="P27" s="10">
        <f t="shared" si="8"/>
        <v>1009.0758085193186</v>
      </c>
      <c r="Q27" s="10">
        <f t="shared" si="9"/>
        <v>1167.4633198057295</v>
      </c>
      <c r="R27" s="10">
        <f t="shared" si="10"/>
        <v>1321.4067647059726</v>
      </c>
      <c r="S27" s="10">
        <f t="shared" si="11"/>
        <v>1456.439346865925</v>
      </c>
    </row>
    <row r="28" spans="1:19" ht="15" thickBot="1">
      <c r="A28" s="8">
        <f>+A27+200</f>
        <v>2000</v>
      </c>
      <c r="B28" s="9"/>
      <c r="C28" s="10">
        <f t="shared" si="0"/>
        <v>537.7008859276674</v>
      </c>
      <c r="D28" s="10">
        <f t="shared" si="1"/>
        <v>665.0919523441324</v>
      </c>
      <c r="E28" s="10">
        <f t="shared" si="2"/>
        <v>788.1387900410618</v>
      </c>
      <c r="F28" s="10">
        <f t="shared" si="3"/>
        <v>911.228618968511</v>
      </c>
      <c r="G28" s="10">
        <f t="shared" si="4"/>
        <v>1036.5241592351506</v>
      </c>
      <c r="H28" s="10">
        <f t="shared" si="5"/>
        <v>1291.7883018271086</v>
      </c>
      <c r="L28" s="8">
        <f>+L27+200</f>
        <v>2000</v>
      </c>
      <c r="M28" s="12"/>
      <c r="N28" s="10">
        <f t="shared" si="6"/>
        <v>743.8991726881693</v>
      </c>
      <c r="O28" s="10">
        <f t="shared" si="7"/>
        <v>936.9678489680557</v>
      </c>
      <c r="P28" s="10">
        <f t="shared" si="8"/>
        <v>1121.1953427992428</v>
      </c>
      <c r="Q28" s="10">
        <f t="shared" si="9"/>
        <v>1297.1814664508106</v>
      </c>
      <c r="R28" s="10">
        <f t="shared" si="10"/>
        <v>1468.2297385621916</v>
      </c>
      <c r="S28" s="10">
        <f t="shared" si="11"/>
        <v>1618.2659409621388</v>
      </c>
    </row>
    <row r="29" spans="1:19" ht="15" thickBot="1">
      <c r="A29" s="8">
        <v>2300</v>
      </c>
      <c r="B29" s="9"/>
      <c r="C29" s="10">
        <f t="shared" si="0"/>
        <v>618.3560188168176</v>
      </c>
      <c r="D29" s="10">
        <f t="shared" si="1"/>
        <v>764.8557451957524</v>
      </c>
      <c r="E29" s="10">
        <f t="shared" si="2"/>
        <v>906.359608547221</v>
      </c>
      <c r="F29" s="10">
        <f t="shared" si="3"/>
        <v>1047.9129118137876</v>
      </c>
      <c r="G29" s="10">
        <f t="shared" si="4"/>
        <v>1192.0027831204231</v>
      </c>
      <c r="H29" s="10">
        <f t="shared" si="5"/>
        <v>1485.556547101175</v>
      </c>
      <c r="L29" s="8">
        <v>2300</v>
      </c>
      <c r="M29" s="12"/>
      <c r="N29" s="10">
        <f t="shared" si="6"/>
        <v>855.4840485913948</v>
      </c>
      <c r="O29" s="10">
        <f t="shared" si="7"/>
        <v>1077.5130263132642</v>
      </c>
      <c r="P29" s="10">
        <f t="shared" si="8"/>
        <v>1289.3746442191293</v>
      </c>
      <c r="Q29" s="10">
        <f t="shared" si="9"/>
        <v>1491.7586864184323</v>
      </c>
      <c r="R29" s="10">
        <f t="shared" si="10"/>
        <v>1688.4641993465204</v>
      </c>
      <c r="S29" s="10">
        <f t="shared" si="11"/>
        <v>1861.0058321064596</v>
      </c>
    </row>
    <row r="30" spans="1:19" ht="15" thickBot="1">
      <c r="A30" s="8">
        <v>2600</v>
      </c>
      <c r="B30" s="9"/>
      <c r="C30" s="10">
        <f t="shared" si="0"/>
        <v>699.0111517059677</v>
      </c>
      <c r="D30" s="10">
        <f t="shared" si="1"/>
        <v>864.6195380473722</v>
      </c>
      <c r="E30" s="10">
        <f t="shared" si="2"/>
        <v>1024.5804270533804</v>
      </c>
      <c r="F30" s="10">
        <f t="shared" si="3"/>
        <v>1184.5972046590641</v>
      </c>
      <c r="G30" s="10">
        <f t="shared" si="4"/>
        <v>1347.481407005696</v>
      </c>
      <c r="H30" s="10">
        <f t="shared" si="5"/>
        <v>1679.3247923752413</v>
      </c>
      <c r="L30" s="8">
        <v>2600</v>
      </c>
      <c r="M30" s="12"/>
      <c r="N30" s="10">
        <f t="shared" si="6"/>
        <v>967.0689244946202</v>
      </c>
      <c r="O30" s="10">
        <f t="shared" si="7"/>
        <v>1218.0582036584724</v>
      </c>
      <c r="P30" s="10">
        <f t="shared" si="8"/>
        <v>1457.5539456390156</v>
      </c>
      <c r="Q30" s="10">
        <f t="shared" si="9"/>
        <v>1686.3359063860537</v>
      </c>
      <c r="R30" s="10">
        <f t="shared" si="10"/>
        <v>1908.6986601308492</v>
      </c>
      <c r="S30" s="10">
        <f t="shared" si="11"/>
        <v>2103.7457232507804</v>
      </c>
    </row>
    <row r="31" spans="1:19" ht="15" thickBot="1">
      <c r="A31" s="8">
        <v>3000</v>
      </c>
      <c r="B31" s="9"/>
      <c r="C31" s="10">
        <f t="shared" si="0"/>
        <v>806.5513288915012</v>
      </c>
      <c r="D31" s="10">
        <f t="shared" si="1"/>
        <v>997.6379285161987</v>
      </c>
      <c r="E31" s="10">
        <f t="shared" si="2"/>
        <v>1182.2081850615928</v>
      </c>
      <c r="F31" s="10">
        <f t="shared" si="3"/>
        <v>1366.8429284527665</v>
      </c>
      <c r="G31" s="10">
        <f t="shared" si="4"/>
        <v>1554.786238852726</v>
      </c>
      <c r="H31" s="10">
        <f t="shared" si="5"/>
        <v>1937.682452740663</v>
      </c>
      <c r="L31" s="8">
        <v>3000</v>
      </c>
      <c r="M31" s="12"/>
      <c r="N31" s="10">
        <f t="shared" si="6"/>
        <v>1115.848759032254</v>
      </c>
      <c r="O31" s="10">
        <f t="shared" si="7"/>
        <v>1405.4517734520834</v>
      </c>
      <c r="P31" s="10">
        <f t="shared" si="8"/>
        <v>1681.7930141988643</v>
      </c>
      <c r="Q31" s="10">
        <f t="shared" si="9"/>
        <v>1945.772199676216</v>
      </c>
      <c r="R31" s="10">
        <f t="shared" si="10"/>
        <v>2202.344607843287</v>
      </c>
      <c r="S31" s="10">
        <f t="shared" si="11"/>
        <v>2427.3989114432084</v>
      </c>
    </row>
    <row r="32" spans="1:19" ht="15" thickBot="1">
      <c r="A32" s="8" t="s">
        <v>4</v>
      </c>
      <c r="B32" s="8"/>
      <c r="C32" s="8">
        <v>1.257</v>
      </c>
      <c r="D32" s="8">
        <v>1.264</v>
      </c>
      <c r="E32" s="8">
        <v>1.27</v>
      </c>
      <c r="F32" s="8">
        <v>1.276</v>
      </c>
      <c r="G32" s="8">
        <v>1.28</v>
      </c>
      <c r="H32" s="8">
        <v>1.288</v>
      </c>
      <c r="L32" s="11" t="s">
        <v>4</v>
      </c>
      <c r="M32" s="11"/>
      <c r="N32" s="11">
        <v>1.26</v>
      </c>
      <c r="O32" s="11">
        <v>1.27</v>
      </c>
      <c r="P32" s="11">
        <v>1.28</v>
      </c>
      <c r="Q32" s="11">
        <v>1.29</v>
      </c>
      <c r="R32" s="11">
        <v>1.299</v>
      </c>
      <c r="S32" s="11">
        <v>1.315</v>
      </c>
    </row>
    <row r="37" ht="14.25" customHeight="1"/>
    <row r="38" spans="1:19" ht="25.5" customHeight="1">
      <c r="A38" t="s">
        <v>10</v>
      </c>
      <c r="C38">
        <v>998</v>
      </c>
      <c r="D38">
        <v>1245</v>
      </c>
      <c r="E38">
        <v>1485</v>
      </c>
      <c r="F38">
        <v>1720</v>
      </c>
      <c r="G38">
        <v>1953</v>
      </c>
      <c r="H38">
        <v>2420</v>
      </c>
      <c r="L38" t="s">
        <v>10</v>
      </c>
      <c r="N38">
        <v>1452</v>
      </c>
      <c r="O38">
        <v>1800</v>
      </c>
      <c r="P38">
        <v>2132</v>
      </c>
      <c r="Q38">
        <v>2454</v>
      </c>
      <c r="R38">
        <v>2768</v>
      </c>
      <c r="S38">
        <v>3384</v>
      </c>
    </row>
    <row r="40" spans="4:15" ht="15">
      <c r="D40" s="6" t="s">
        <v>12</v>
      </c>
      <c r="O40" s="6" t="s">
        <v>13</v>
      </c>
    </row>
    <row r="42" ht="15" thickBot="1"/>
    <row r="43" spans="1:19" ht="15" thickBot="1">
      <c r="A43" s="8" t="s">
        <v>1</v>
      </c>
      <c r="B43" s="8"/>
      <c r="C43" s="8">
        <v>300</v>
      </c>
      <c r="D43" s="8">
        <v>400</v>
      </c>
      <c r="E43" s="8">
        <v>500</v>
      </c>
      <c r="F43" s="8">
        <v>600</v>
      </c>
      <c r="G43" s="8">
        <v>700</v>
      </c>
      <c r="H43" s="8">
        <v>900</v>
      </c>
      <c r="I43" s="15"/>
      <c r="J43" s="15"/>
      <c r="K43" s="16"/>
      <c r="L43" s="8" t="s">
        <v>1</v>
      </c>
      <c r="M43" s="8"/>
      <c r="N43" s="8">
        <v>300</v>
      </c>
      <c r="O43" s="8">
        <v>400</v>
      </c>
      <c r="P43" s="8">
        <v>500</v>
      </c>
      <c r="Q43" s="8">
        <v>600</v>
      </c>
      <c r="R43" s="8">
        <v>700</v>
      </c>
      <c r="S43" s="8">
        <v>900</v>
      </c>
    </row>
    <row r="44" spans="1:19" ht="15" thickBot="1">
      <c r="A44" s="8"/>
      <c r="B44" s="13"/>
      <c r="C44" s="13"/>
      <c r="D44" s="13"/>
      <c r="E44" s="13"/>
      <c r="F44" s="13"/>
      <c r="G44" s="13"/>
      <c r="H44" s="13"/>
      <c r="I44" s="15"/>
      <c r="J44" s="15"/>
      <c r="K44" s="16"/>
      <c r="L44" s="8"/>
      <c r="M44" s="13"/>
      <c r="N44" s="13"/>
      <c r="O44" s="13"/>
      <c r="P44" s="13"/>
      <c r="Q44" s="13"/>
      <c r="R44" s="13"/>
      <c r="S44" s="13"/>
    </row>
    <row r="45" spans="1:19" ht="15" thickBot="1">
      <c r="A45" s="8" t="s">
        <v>3</v>
      </c>
      <c r="B45" s="13"/>
      <c r="C45" s="13"/>
      <c r="D45" s="13"/>
      <c r="E45" s="13"/>
      <c r="F45" s="13"/>
      <c r="G45" s="13"/>
      <c r="H45" s="13"/>
      <c r="I45" s="15"/>
      <c r="J45" s="15"/>
      <c r="K45" s="16"/>
      <c r="L45" s="8" t="s">
        <v>3</v>
      </c>
      <c r="M45" s="13"/>
      <c r="N45" s="13"/>
      <c r="O45" s="13"/>
      <c r="P45" s="13"/>
      <c r="Q45" s="13"/>
      <c r="R45" s="13"/>
      <c r="S45" s="13"/>
    </row>
    <row r="46" spans="1:19" ht="15" thickBot="1">
      <c r="A46" s="8">
        <v>400</v>
      </c>
      <c r="B46" s="13"/>
      <c r="C46" s="10">
        <f>+($E$6*2/100)^$C$62*($C$38*A46/1000)</f>
        <v>183.84039348361955</v>
      </c>
      <c r="D46" s="10">
        <f>+($E$6*2/100)^$D$62*($D$38*A46/1000)</f>
        <v>228.65545381038436</v>
      </c>
      <c r="E46" s="10">
        <f>+($E$6*2/100)^$E$62*($E$38*A46/1000)</f>
        <v>271.91957960852125</v>
      </c>
      <c r="F46" s="10">
        <f>+($E$6*2/100)^$F$62*($F$38*A46/1000)</f>
        <v>314.0105841869667</v>
      </c>
      <c r="G46" s="10">
        <f>+($E$6*2/100)^$G$62*($G$38*A46/1000)</f>
        <v>355.0590788786977</v>
      </c>
      <c r="H46" s="10">
        <f>+($E$6*2/100)^$H$62*($H$38*A46/1000)</f>
        <v>436.03282546053725</v>
      </c>
      <c r="I46" s="15"/>
      <c r="J46" s="15"/>
      <c r="K46" s="16"/>
      <c r="L46" s="8">
        <v>400</v>
      </c>
      <c r="M46" s="13"/>
      <c r="N46" s="10">
        <f>+($E$6*2/100)^$N$62*($N$38*A46/1000)</f>
        <v>271.49882146869174</v>
      </c>
      <c r="O46" s="10">
        <f>+($E$6*2/100)^$O$62*($O$38*A46/1000)</f>
        <v>333.5640804040073</v>
      </c>
      <c r="P46" s="10">
        <f>+($E$6*2/100)^$P$62*($P$38*A46/1000)</f>
        <v>386.4447330540661</v>
      </c>
      <c r="Q46" s="10">
        <f>+($E$6*2/100)^$Q$62*($Q$38*A46/1000)</f>
        <v>446.4086224482329</v>
      </c>
      <c r="R46" s="10">
        <f>+($E$6*2/100)^$R$62*($R$38*A46/1000)</f>
        <v>500.52725251881617</v>
      </c>
      <c r="S46" s="10">
        <f>+($E$6*2/100)^$S$62*($S$38*A46/1000)</f>
        <v>604.6433087395327</v>
      </c>
    </row>
    <row r="47" spans="1:19" ht="15" thickBot="1">
      <c r="A47" s="8">
        <f>+A46+100</f>
        <v>500</v>
      </c>
      <c r="B47" s="13"/>
      <c r="C47" s="10">
        <f aca="true" t="shared" si="14" ref="C47:C61">+($E$6*2/100)^$C$62*($C$38*A47/1000)</f>
        <v>229.80049185452447</v>
      </c>
      <c r="D47" s="10">
        <f aca="true" t="shared" si="15" ref="D47:D61">+($E$6*2/100)^$D$62*($D$38*A47/1000)</f>
        <v>285.81931726298046</v>
      </c>
      <c r="E47" s="10">
        <f aca="true" t="shared" si="16" ref="E47:E61">+($E$6*2/100)^$E$62*($E$38*A47/1000)</f>
        <v>339.8994745106516</v>
      </c>
      <c r="F47" s="10">
        <f aca="true" t="shared" si="17" ref="F47:F61">+($E$6*2/100)^$F$62*($F$38*A47/1000)</f>
        <v>392.5132302337083</v>
      </c>
      <c r="G47" s="10">
        <f aca="true" t="shared" si="18" ref="G47:G61">+($E$6*2/100)^$G$62*($G$38*A47/1000)</f>
        <v>443.8238485983721</v>
      </c>
      <c r="H47" s="10">
        <f aca="true" t="shared" si="19" ref="H47:H61">+($E$6*2/100)^$H$62*($H$38*A47/1000)</f>
        <v>545.0410318256716</v>
      </c>
      <c r="I47" s="15"/>
      <c r="J47" s="15"/>
      <c r="K47" s="16"/>
      <c r="L47" s="8">
        <f>+L46+100</f>
        <v>500</v>
      </c>
      <c r="M47" s="13"/>
      <c r="N47" s="10">
        <f aca="true" t="shared" si="20" ref="N47:N61">+($E$6*2/100)^$N$62*($N$38*A47/1000)</f>
        <v>339.3735268358647</v>
      </c>
      <c r="O47" s="10">
        <f aca="true" t="shared" si="21" ref="O47:O61">+($E$6*2/100)^$O$62*($O$38*A47/1000)</f>
        <v>416.9551005050091</v>
      </c>
      <c r="P47" s="10">
        <f aca="true" t="shared" si="22" ref="P47:P61">+($E$6*2/100)^$P$62*($P$38*A47/1000)</f>
        <v>483.05591631758267</v>
      </c>
      <c r="Q47" s="10">
        <f aca="true" t="shared" si="23" ref="Q47:Q61">+($E$6*2/100)^$Q$62*($Q$38*A47/1000)</f>
        <v>558.010778060291</v>
      </c>
      <c r="R47" s="10">
        <f aca="true" t="shared" si="24" ref="R47:R61">+($E$6*2/100)^$R$62*($R$38*A47/1000)</f>
        <v>625.6590656485201</v>
      </c>
      <c r="S47" s="10">
        <f aca="true" t="shared" si="25" ref="S47:S61">+($E$6*2/100)^$S$62*($S$38*A47/1000)</f>
        <v>755.8041359244158</v>
      </c>
    </row>
    <row r="48" spans="1:19" ht="15" thickBot="1">
      <c r="A48" s="8">
        <f aca="true" t="shared" si="26" ref="A48:A54">+A47+100</f>
        <v>600</v>
      </c>
      <c r="B48" s="13"/>
      <c r="C48" s="10">
        <f t="shared" si="14"/>
        <v>275.7605902254293</v>
      </c>
      <c r="D48" s="10">
        <f t="shared" si="15"/>
        <v>342.98318071557657</v>
      </c>
      <c r="E48" s="10">
        <f t="shared" si="16"/>
        <v>407.8793694127819</v>
      </c>
      <c r="F48" s="10">
        <f t="shared" si="17"/>
        <v>471.01587628045</v>
      </c>
      <c r="G48" s="10">
        <f t="shared" si="18"/>
        <v>532.5886183180464</v>
      </c>
      <c r="H48" s="10">
        <f t="shared" si="19"/>
        <v>654.0492381908059</v>
      </c>
      <c r="I48" s="15"/>
      <c r="J48" s="15"/>
      <c r="K48" s="16"/>
      <c r="L48" s="8">
        <f aca="true" t="shared" si="27" ref="L48:L54">+L47+100</f>
        <v>600</v>
      </c>
      <c r="M48" s="13"/>
      <c r="N48" s="10">
        <f t="shared" si="20"/>
        <v>407.2482322030377</v>
      </c>
      <c r="O48" s="10">
        <f t="shared" si="21"/>
        <v>500.3461206060109</v>
      </c>
      <c r="P48" s="10">
        <f t="shared" si="22"/>
        <v>579.6670995810993</v>
      </c>
      <c r="Q48" s="10">
        <f t="shared" si="23"/>
        <v>669.6129336723493</v>
      </c>
      <c r="R48" s="10">
        <f t="shared" si="24"/>
        <v>750.7908787782242</v>
      </c>
      <c r="S48" s="10">
        <f t="shared" si="25"/>
        <v>906.9649631092991</v>
      </c>
    </row>
    <row r="49" spans="1:19" ht="15" thickBot="1">
      <c r="A49" s="8">
        <f t="shared" si="26"/>
        <v>700</v>
      </c>
      <c r="B49" s="13"/>
      <c r="C49" s="10">
        <f t="shared" si="14"/>
        <v>321.72068859633424</v>
      </c>
      <c r="D49" s="10">
        <f t="shared" si="15"/>
        <v>400.14704416817267</v>
      </c>
      <c r="E49" s="10">
        <f t="shared" si="16"/>
        <v>475.8592643149122</v>
      </c>
      <c r="F49" s="10">
        <f t="shared" si="17"/>
        <v>549.5185223271917</v>
      </c>
      <c r="G49" s="10">
        <f t="shared" si="18"/>
        <v>621.3533880377208</v>
      </c>
      <c r="H49" s="10">
        <f t="shared" si="19"/>
        <v>763.0574445559402</v>
      </c>
      <c r="I49" s="15"/>
      <c r="J49" s="15"/>
      <c r="K49" s="16"/>
      <c r="L49" s="8">
        <f t="shared" si="27"/>
        <v>700</v>
      </c>
      <c r="M49" s="13"/>
      <c r="N49" s="10">
        <f t="shared" si="20"/>
        <v>475.1229375702106</v>
      </c>
      <c r="O49" s="10">
        <f t="shared" si="21"/>
        <v>583.7371407070127</v>
      </c>
      <c r="P49" s="10">
        <f t="shared" si="22"/>
        <v>676.2782828446158</v>
      </c>
      <c r="Q49" s="10">
        <f t="shared" si="23"/>
        <v>781.2150892844076</v>
      </c>
      <c r="R49" s="10">
        <f t="shared" si="24"/>
        <v>875.9226919079282</v>
      </c>
      <c r="S49" s="10">
        <f t="shared" si="25"/>
        <v>1058.1257902941823</v>
      </c>
    </row>
    <row r="50" spans="1:19" ht="15" thickBot="1">
      <c r="A50" s="8">
        <f t="shared" si="26"/>
        <v>800</v>
      </c>
      <c r="B50" s="13"/>
      <c r="C50" s="10">
        <f t="shared" si="14"/>
        <v>367.6807869672391</v>
      </c>
      <c r="D50" s="10">
        <f t="shared" si="15"/>
        <v>457.3109076207687</v>
      </c>
      <c r="E50" s="10">
        <f t="shared" si="16"/>
        <v>543.8391592170425</v>
      </c>
      <c r="F50" s="10">
        <f t="shared" si="17"/>
        <v>628.0211683739334</v>
      </c>
      <c r="G50" s="10">
        <f t="shared" si="18"/>
        <v>710.1181577573954</v>
      </c>
      <c r="H50" s="10">
        <f t="shared" si="19"/>
        <v>872.0656509210745</v>
      </c>
      <c r="I50" s="15"/>
      <c r="J50" s="15"/>
      <c r="K50" s="16"/>
      <c r="L50" s="8">
        <f t="shared" si="27"/>
        <v>800</v>
      </c>
      <c r="M50" s="13"/>
      <c r="N50" s="10">
        <f t="shared" si="20"/>
        <v>542.9976429373835</v>
      </c>
      <c r="O50" s="10">
        <f t="shared" si="21"/>
        <v>667.1281608080146</v>
      </c>
      <c r="P50" s="10">
        <f t="shared" si="22"/>
        <v>772.8894661081322</v>
      </c>
      <c r="Q50" s="10">
        <f t="shared" si="23"/>
        <v>892.8172448964658</v>
      </c>
      <c r="R50" s="10">
        <f t="shared" si="24"/>
        <v>1001.0545050376323</v>
      </c>
      <c r="S50" s="10">
        <f t="shared" si="25"/>
        <v>1209.2866174790654</v>
      </c>
    </row>
    <row r="51" spans="1:19" ht="15" thickBot="1">
      <c r="A51" s="8">
        <f t="shared" si="26"/>
        <v>900</v>
      </c>
      <c r="B51" s="13"/>
      <c r="C51" s="10">
        <f t="shared" si="14"/>
        <v>413.640885338144</v>
      </c>
      <c r="D51" s="10">
        <f t="shared" si="15"/>
        <v>514.4747710733649</v>
      </c>
      <c r="E51" s="10">
        <f t="shared" si="16"/>
        <v>611.8190541191728</v>
      </c>
      <c r="F51" s="10">
        <f t="shared" si="17"/>
        <v>706.523814420675</v>
      </c>
      <c r="G51" s="10">
        <f t="shared" si="18"/>
        <v>798.8829274770698</v>
      </c>
      <c r="H51" s="10">
        <f t="shared" si="19"/>
        <v>981.0738572862089</v>
      </c>
      <c r="I51" s="15"/>
      <c r="J51" s="15"/>
      <c r="K51" s="16"/>
      <c r="L51" s="8">
        <f t="shared" si="27"/>
        <v>900</v>
      </c>
      <c r="M51" s="13"/>
      <c r="N51" s="10">
        <f t="shared" si="20"/>
        <v>610.8723483045565</v>
      </c>
      <c r="O51" s="10">
        <f t="shared" si="21"/>
        <v>750.5191809090164</v>
      </c>
      <c r="P51" s="10">
        <f t="shared" si="22"/>
        <v>869.5006493716488</v>
      </c>
      <c r="Q51" s="10">
        <f t="shared" si="23"/>
        <v>1004.419400508524</v>
      </c>
      <c r="R51" s="10">
        <f t="shared" si="24"/>
        <v>1126.1863181673361</v>
      </c>
      <c r="S51" s="10">
        <f t="shared" si="25"/>
        <v>1360.4474446639485</v>
      </c>
    </row>
    <row r="52" spans="1:19" ht="15" thickBot="1">
      <c r="A52" s="8">
        <f t="shared" si="26"/>
        <v>1000</v>
      </c>
      <c r="B52" s="13"/>
      <c r="C52" s="10">
        <f t="shared" si="14"/>
        <v>459.60098370904893</v>
      </c>
      <c r="D52" s="10">
        <f t="shared" si="15"/>
        <v>571.6386345259609</v>
      </c>
      <c r="E52" s="10">
        <f t="shared" si="16"/>
        <v>679.7989490213032</v>
      </c>
      <c r="F52" s="10">
        <f t="shared" si="17"/>
        <v>785.0264604674167</v>
      </c>
      <c r="G52" s="10">
        <f t="shared" si="18"/>
        <v>887.6476971967442</v>
      </c>
      <c r="H52" s="10">
        <f t="shared" si="19"/>
        <v>1090.082063651343</v>
      </c>
      <c r="I52" s="15"/>
      <c r="J52" s="15"/>
      <c r="K52" s="16"/>
      <c r="L52" s="8">
        <f t="shared" si="27"/>
        <v>1000</v>
      </c>
      <c r="M52" s="13"/>
      <c r="N52" s="10">
        <f t="shared" si="20"/>
        <v>678.7470536717294</v>
      </c>
      <c r="O52" s="10">
        <f t="shared" si="21"/>
        <v>833.9102010100182</v>
      </c>
      <c r="P52" s="10">
        <f t="shared" si="22"/>
        <v>966.1118326351653</v>
      </c>
      <c r="Q52" s="10">
        <f t="shared" si="23"/>
        <v>1116.021556120582</v>
      </c>
      <c r="R52" s="10">
        <f t="shared" si="24"/>
        <v>1251.3181312970403</v>
      </c>
      <c r="S52" s="10">
        <f t="shared" si="25"/>
        <v>1511.6082718488317</v>
      </c>
    </row>
    <row r="53" spans="1:19" ht="15" thickBot="1">
      <c r="A53" s="8">
        <f t="shared" si="26"/>
        <v>1100</v>
      </c>
      <c r="B53" s="13"/>
      <c r="C53" s="10">
        <f t="shared" si="14"/>
        <v>505.5610820799538</v>
      </c>
      <c r="D53" s="10">
        <f t="shared" si="15"/>
        <v>628.802497978557</v>
      </c>
      <c r="E53" s="10">
        <f t="shared" si="16"/>
        <v>747.7788439234334</v>
      </c>
      <c r="F53" s="10">
        <f t="shared" si="17"/>
        <v>863.5291065141583</v>
      </c>
      <c r="G53" s="10">
        <f t="shared" si="18"/>
        <v>976.4124669164186</v>
      </c>
      <c r="H53" s="10">
        <f t="shared" si="19"/>
        <v>1199.0902700164775</v>
      </c>
      <c r="I53" s="15"/>
      <c r="J53" s="15"/>
      <c r="K53" s="16"/>
      <c r="L53" s="8">
        <f t="shared" si="27"/>
        <v>1100</v>
      </c>
      <c r="M53" s="13"/>
      <c r="N53" s="10">
        <f t="shared" si="20"/>
        <v>746.6217590389024</v>
      </c>
      <c r="O53" s="10">
        <f t="shared" si="21"/>
        <v>917.30122111102</v>
      </c>
      <c r="P53" s="10">
        <f t="shared" si="22"/>
        <v>1062.7230158986818</v>
      </c>
      <c r="Q53" s="10">
        <f t="shared" si="23"/>
        <v>1227.6237117326405</v>
      </c>
      <c r="R53" s="10">
        <f t="shared" si="24"/>
        <v>1376.4499444267444</v>
      </c>
      <c r="S53" s="10">
        <f t="shared" si="25"/>
        <v>1662.769099033715</v>
      </c>
    </row>
    <row r="54" spans="1:19" ht="15" thickBot="1">
      <c r="A54" s="8">
        <f t="shared" si="26"/>
        <v>1200</v>
      </c>
      <c r="B54" s="13"/>
      <c r="C54" s="10">
        <f t="shared" si="14"/>
        <v>551.5211804508587</v>
      </c>
      <c r="D54" s="10">
        <f t="shared" si="15"/>
        <v>685.9663614311531</v>
      </c>
      <c r="E54" s="10">
        <f t="shared" si="16"/>
        <v>815.7587388255638</v>
      </c>
      <c r="F54" s="10">
        <f t="shared" si="17"/>
        <v>942.0317525609</v>
      </c>
      <c r="G54" s="10">
        <f t="shared" si="18"/>
        <v>1065.1772366360929</v>
      </c>
      <c r="H54" s="10">
        <f t="shared" si="19"/>
        <v>1308.0984763816118</v>
      </c>
      <c r="I54" s="15"/>
      <c r="J54" s="15"/>
      <c r="K54" s="16"/>
      <c r="L54" s="8">
        <f t="shared" si="27"/>
        <v>1200</v>
      </c>
      <c r="M54" s="13"/>
      <c r="N54" s="10">
        <f t="shared" si="20"/>
        <v>814.4964644060753</v>
      </c>
      <c r="O54" s="10">
        <f t="shared" si="21"/>
        <v>1000.6922412120218</v>
      </c>
      <c r="P54" s="10">
        <f t="shared" si="22"/>
        <v>1159.3341991621985</v>
      </c>
      <c r="Q54" s="10">
        <f t="shared" si="23"/>
        <v>1339.2258673446986</v>
      </c>
      <c r="R54" s="10">
        <f t="shared" si="24"/>
        <v>1501.5817575564483</v>
      </c>
      <c r="S54" s="10">
        <f t="shared" si="25"/>
        <v>1813.9299262185982</v>
      </c>
    </row>
    <row r="55" spans="1:19" ht="15" thickBot="1">
      <c r="A55" s="8">
        <f>+A54+200</f>
        <v>1400</v>
      </c>
      <c r="B55" s="13"/>
      <c r="C55" s="10">
        <f t="shared" si="14"/>
        <v>643.4413771926685</v>
      </c>
      <c r="D55" s="10">
        <f t="shared" si="15"/>
        <v>800.2940883363453</v>
      </c>
      <c r="E55" s="10">
        <f t="shared" si="16"/>
        <v>951.7185286298244</v>
      </c>
      <c r="F55" s="10">
        <f t="shared" si="17"/>
        <v>1099.0370446543834</v>
      </c>
      <c r="G55" s="10">
        <f t="shared" si="18"/>
        <v>1242.7067760754417</v>
      </c>
      <c r="H55" s="10">
        <f t="shared" si="19"/>
        <v>1526.1148891118803</v>
      </c>
      <c r="I55" s="15"/>
      <c r="J55" s="15"/>
      <c r="K55" s="16"/>
      <c r="L55" s="8">
        <f>+L54+200</f>
        <v>1400</v>
      </c>
      <c r="M55" s="13"/>
      <c r="N55" s="10">
        <f t="shared" si="20"/>
        <v>950.2458751404212</v>
      </c>
      <c r="O55" s="10">
        <f t="shared" si="21"/>
        <v>1167.4742814140254</v>
      </c>
      <c r="P55" s="10">
        <f t="shared" si="22"/>
        <v>1352.5565656892315</v>
      </c>
      <c r="Q55" s="10">
        <f t="shared" si="23"/>
        <v>1562.430178568815</v>
      </c>
      <c r="R55" s="10">
        <f t="shared" si="24"/>
        <v>1751.8453838158564</v>
      </c>
      <c r="S55" s="10">
        <f t="shared" si="25"/>
        <v>2116.2515805883645</v>
      </c>
    </row>
    <row r="56" spans="1:19" ht="15" thickBot="1">
      <c r="A56" s="8">
        <f>+A55+200</f>
        <v>1600</v>
      </c>
      <c r="B56" s="13"/>
      <c r="C56" s="10">
        <f t="shared" si="14"/>
        <v>735.3615739344782</v>
      </c>
      <c r="D56" s="10">
        <f t="shared" si="15"/>
        <v>914.6218152415374</v>
      </c>
      <c r="E56" s="10">
        <f t="shared" si="16"/>
        <v>1087.678318434085</v>
      </c>
      <c r="F56" s="10">
        <f t="shared" si="17"/>
        <v>1256.0423367478668</v>
      </c>
      <c r="G56" s="10">
        <f t="shared" si="18"/>
        <v>1420.2363155147907</v>
      </c>
      <c r="H56" s="10">
        <f t="shared" si="19"/>
        <v>1744.131301842149</v>
      </c>
      <c r="I56" s="15"/>
      <c r="J56" s="15"/>
      <c r="K56" s="16"/>
      <c r="L56" s="8">
        <f>+L55+200</f>
        <v>1600</v>
      </c>
      <c r="M56" s="13"/>
      <c r="N56" s="10">
        <f t="shared" si="20"/>
        <v>1085.995285874767</v>
      </c>
      <c r="O56" s="10">
        <f t="shared" si="21"/>
        <v>1334.2563216160293</v>
      </c>
      <c r="P56" s="10">
        <f t="shared" si="22"/>
        <v>1545.7789322162644</v>
      </c>
      <c r="Q56" s="10">
        <f t="shared" si="23"/>
        <v>1785.6344897929316</v>
      </c>
      <c r="R56" s="10">
        <f t="shared" si="24"/>
        <v>2002.1090100752647</v>
      </c>
      <c r="S56" s="10">
        <f t="shared" si="25"/>
        <v>2418.573234958131</v>
      </c>
    </row>
    <row r="57" spans="1:19" ht="15" thickBot="1">
      <c r="A57" s="8">
        <f>+A56+200</f>
        <v>1800</v>
      </c>
      <c r="B57" s="13"/>
      <c r="C57" s="10">
        <f t="shared" si="14"/>
        <v>827.281770676288</v>
      </c>
      <c r="D57" s="10">
        <f t="shared" si="15"/>
        <v>1028.9495421467298</v>
      </c>
      <c r="E57" s="10">
        <f t="shared" si="16"/>
        <v>1223.6381082383457</v>
      </c>
      <c r="F57" s="10">
        <f t="shared" si="17"/>
        <v>1413.04762884135</v>
      </c>
      <c r="G57" s="10">
        <f t="shared" si="18"/>
        <v>1597.7658549541395</v>
      </c>
      <c r="H57" s="10">
        <f t="shared" si="19"/>
        <v>1962.1477145724177</v>
      </c>
      <c r="I57" s="15"/>
      <c r="J57" s="15"/>
      <c r="K57" s="16"/>
      <c r="L57" s="8">
        <f>+L56+200</f>
        <v>1800</v>
      </c>
      <c r="M57" s="13"/>
      <c r="N57" s="10">
        <f t="shared" si="20"/>
        <v>1221.744696609113</v>
      </c>
      <c r="O57" s="10">
        <f t="shared" si="21"/>
        <v>1501.0383618180329</v>
      </c>
      <c r="P57" s="10">
        <f t="shared" si="22"/>
        <v>1739.0012987432976</v>
      </c>
      <c r="Q57" s="10">
        <f t="shared" si="23"/>
        <v>2008.838801017048</v>
      </c>
      <c r="R57" s="10">
        <f t="shared" si="24"/>
        <v>2252.3726363346723</v>
      </c>
      <c r="S57" s="10">
        <f t="shared" si="25"/>
        <v>2720.894889327897</v>
      </c>
    </row>
    <row r="58" spans="1:19" ht="15" thickBot="1">
      <c r="A58" s="8">
        <f>+A57+200</f>
        <v>2000</v>
      </c>
      <c r="B58" s="13"/>
      <c r="C58" s="10">
        <f t="shared" si="14"/>
        <v>919.2019674180979</v>
      </c>
      <c r="D58" s="10">
        <f t="shared" si="15"/>
        <v>1143.2772690519218</v>
      </c>
      <c r="E58" s="10">
        <f t="shared" si="16"/>
        <v>1359.5978980426064</v>
      </c>
      <c r="F58" s="10">
        <f t="shared" si="17"/>
        <v>1570.0529209348333</v>
      </c>
      <c r="G58" s="10">
        <f t="shared" si="18"/>
        <v>1775.2953943934883</v>
      </c>
      <c r="H58" s="10">
        <f t="shared" si="19"/>
        <v>2180.164127302686</v>
      </c>
      <c r="I58" s="15"/>
      <c r="J58" s="15"/>
      <c r="K58" s="16"/>
      <c r="L58" s="8">
        <f>+L57+200</f>
        <v>2000</v>
      </c>
      <c r="M58" s="13"/>
      <c r="N58" s="10">
        <f t="shared" si="20"/>
        <v>1357.4941073434588</v>
      </c>
      <c r="O58" s="10">
        <f t="shared" si="21"/>
        <v>1667.8204020200365</v>
      </c>
      <c r="P58" s="10">
        <f t="shared" si="22"/>
        <v>1932.2236652703307</v>
      </c>
      <c r="Q58" s="10">
        <f t="shared" si="23"/>
        <v>2232.043112241164</v>
      </c>
      <c r="R58" s="10">
        <f t="shared" si="24"/>
        <v>2502.6362625940806</v>
      </c>
      <c r="S58" s="10">
        <f t="shared" si="25"/>
        <v>3023.2165436976634</v>
      </c>
    </row>
    <row r="59" spans="1:19" ht="15" thickBot="1">
      <c r="A59" s="8">
        <v>2300</v>
      </c>
      <c r="B59" s="13"/>
      <c r="C59" s="10">
        <f t="shared" si="14"/>
        <v>1057.0822625308126</v>
      </c>
      <c r="D59" s="10">
        <f t="shared" si="15"/>
        <v>1314.76885940971</v>
      </c>
      <c r="E59" s="10">
        <f t="shared" si="16"/>
        <v>1563.5375827489972</v>
      </c>
      <c r="F59" s="10">
        <f t="shared" si="17"/>
        <v>1805.5608590750583</v>
      </c>
      <c r="G59" s="10">
        <f t="shared" si="18"/>
        <v>2041.5897035525113</v>
      </c>
      <c r="H59" s="10">
        <f t="shared" si="19"/>
        <v>2507.1887463980893</v>
      </c>
      <c r="I59" s="15"/>
      <c r="J59" s="15"/>
      <c r="K59" s="16"/>
      <c r="L59" s="8">
        <v>2300</v>
      </c>
      <c r="M59" s="13"/>
      <c r="N59" s="10">
        <f t="shared" si="20"/>
        <v>1561.1182234449775</v>
      </c>
      <c r="O59" s="10">
        <f t="shared" si="21"/>
        <v>1917.993462323042</v>
      </c>
      <c r="P59" s="10">
        <f t="shared" si="22"/>
        <v>2222.0572150608805</v>
      </c>
      <c r="Q59" s="10">
        <f t="shared" si="23"/>
        <v>2566.849579077339</v>
      </c>
      <c r="R59" s="10">
        <f t="shared" si="24"/>
        <v>2878.0317019831928</v>
      </c>
      <c r="S59" s="10">
        <f t="shared" si="25"/>
        <v>3476.699025252313</v>
      </c>
    </row>
    <row r="60" spans="1:19" ht="15" thickBot="1">
      <c r="A60" s="8">
        <v>2600</v>
      </c>
      <c r="B60" s="13"/>
      <c r="C60" s="10">
        <f t="shared" si="14"/>
        <v>1194.9625576435274</v>
      </c>
      <c r="D60" s="10">
        <f t="shared" si="15"/>
        <v>1486.2604497674984</v>
      </c>
      <c r="E60" s="10">
        <f t="shared" si="16"/>
        <v>1767.4772674553883</v>
      </c>
      <c r="F60" s="10">
        <f t="shared" si="17"/>
        <v>2041.0687972152834</v>
      </c>
      <c r="G60" s="10">
        <f t="shared" si="18"/>
        <v>2307.884012711535</v>
      </c>
      <c r="H60" s="10">
        <f t="shared" si="19"/>
        <v>2834.2133654934923</v>
      </c>
      <c r="I60" s="15"/>
      <c r="J60" s="15"/>
      <c r="K60" s="16"/>
      <c r="L60" s="8">
        <v>2600</v>
      </c>
      <c r="M60" s="13"/>
      <c r="N60" s="10">
        <f t="shared" si="20"/>
        <v>1764.7423395464964</v>
      </c>
      <c r="O60" s="10">
        <f t="shared" si="21"/>
        <v>2168.1665226260475</v>
      </c>
      <c r="P60" s="10">
        <f t="shared" si="22"/>
        <v>2511.8907648514296</v>
      </c>
      <c r="Q60" s="10">
        <f t="shared" si="23"/>
        <v>2901.6560459135135</v>
      </c>
      <c r="R60" s="10">
        <f t="shared" si="24"/>
        <v>3253.427141372305</v>
      </c>
      <c r="S60" s="10">
        <f t="shared" si="25"/>
        <v>3930.1815068069627</v>
      </c>
    </row>
    <row r="61" spans="1:19" ht="15" thickBot="1">
      <c r="A61" s="8">
        <v>3000</v>
      </c>
      <c r="B61" s="13"/>
      <c r="C61" s="10">
        <f t="shared" si="14"/>
        <v>1378.8029511271468</v>
      </c>
      <c r="D61" s="10">
        <f t="shared" si="15"/>
        <v>1714.9159035778828</v>
      </c>
      <c r="E61" s="10">
        <f t="shared" si="16"/>
        <v>2039.3968470639095</v>
      </c>
      <c r="F61" s="10">
        <f t="shared" si="17"/>
        <v>2355.07938140225</v>
      </c>
      <c r="G61" s="10">
        <f t="shared" si="18"/>
        <v>2662.943091590232</v>
      </c>
      <c r="H61" s="10">
        <f t="shared" si="19"/>
        <v>3270.2461909540293</v>
      </c>
      <c r="I61" s="15"/>
      <c r="J61" s="15"/>
      <c r="K61" s="16"/>
      <c r="L61" s="8">
        <v>3000</v>
      </c>
      <c r="M61" s="13"/>
      <c r="N61" s="10">
        <f t="shared" si="20"/>
        <v>2036.2411610151883</v>
      </c>
      <c r="O61" s="10">
        <f t="shared" si="21"/>
        <v>2501.7306030300547</v>
      </c>
      <c r="P61" s="10">
        <f t="shared" si="22"/>
        <v>2898.335497905496</v>
      </c>
      <c r="Q61" s="10">
        <f t="shared" si="23"/>
        <v>3348.0646683617465</v>
      </c>
      <c r="R61" s="10">
        <f t="shared" si="24"/>
        <v>3753.954393891121</v>
      </c>
      <c r="S61" s="10">
        <f t="shared" si="25"/>
        <v>4534.824815546495</v>
      </c>
    </row>
    <row r="62" spans="1:19" ht="15" thickBot="1">
      <c r="A62" s="8" t="s">
        <v>4</v>
      </c>
      <c r="B62" s="8"/>
      <c r="C62" s="8">
        <v>1.297</v>
      </c>
      <c r="D62" s="8">
        <v>1.302</v>
      </c>
      <c r="E62" s="8">
        <v>1.307</v>
      </c>
      <c r="F62" s="8">
        <v>1.312</v>
      </c>
      <c r="G62" s="8">
        <v>1.319</v>
      </c>
      <c r="H62" s="8">
        <v>1.334</v>
      </c>
      <c r="I62" s="15"/>
      <c r="J62" s="15"/>
      <c r="K62" s="16"/>
      <c r="L62" s="8" t="s">
        <v>4</v>
      </c>
      <c r="M62" s="8"/>
      <c r="N62" s="8">
        <v>1.272</v>
      </c>
      <c r="O62" s="8">
        <v>1.287</v>
      </c>
      <c r="P62" s="8">
        <v>1.324</v>
      </c>
      <c r="Q62" s="8">
        <v>1.318</v>
      </c>
      <c r="R62" s="8">
        <v>1.328</v>
      </c>
      <c r="S62" s="8">
        <v>1.348</v>
      </c>
    </row>
  </sheetData>
  <sheetProtection password="DE6A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4"/>
  <sheetViews>
    <sheetView tabSelected="1" zoomScalePageLayoutView="0" workbookViewId="0" topLeftCell="A52">
      <selection activeCell="C67" sqref="C67"/>
    </sheetView>
  </sheetViews>
  <sheetFormatPr defaultColWidth="9.140625" defaultRowHeight="12" customHeight="1"/>
  <cols>
    <col min="3" max="3" width="9.57421875" style="0" bestFit="1" customWidth="1"/>
    <col min="4" max="4" width="10.57421875" style="0" bestFit="1" customWidth="1"/>
  </cols>
  <sheetData>
    <row r="2" spans="1:12" ht="21" customHeight="1">
      <c r="A2" t="s">
        <v>24</v>
      </c>
      <c r="H2" s="7"/>
      <c r="I2" s="7" t="s">
        <v>17</v>
      </c>
      <c r="J2" s="7"/>
      <c r="K2" s="7"/>
      <c r="L2" s="7" t="s">
        <v>18</v>
      </c>
    </row>
    <row r="3" spans="9:11" ht="12" customHeight="1">
      <c r="I3" s="4" t="s">
        <v>19</v>
      </c>
      <c r="J3" s="4"/>
      <c r="K3" s="4"/>
    </row>
    <row r="4" spans="1:10" ht="21" customHeight="1" thickBot="1">
      <c r="A4" s="4"/>
      <c r="C4" s="4" t="s">
        <v>5</v>
      </c>
      <c r="I4" s="5" t="s">
        <v>15</v>
      </c>
      <c r="J4" s="5"/>
    </row>
    <row r="5" spans="2:5" ht="12" customHeight="1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6.25" customHeight="1" thickBot="1">
      <c r="B6" s="24">
        <v>65</v>
      </c>
      <c r="C6" s="24">
        <v>35</v>
      </c>
      <c r="D6" s="24">
        <v>20</v>
      </c>
      <c r="E6" s="25">
        <f>+($B$6+$C$6)/2-$D$6</f>
        <v>30</v>
      </c>
    </row>
    <row r="8" spans="1:17" ht="14.25" customHeight="1" hidden="1">
      <c r="A8" t="s">
        <v>10</v>
      </c>
      <c r="C8">
        <v>289</v>
      </c>
      <c r="D8">
        <v>428</v>
      </c>
      <c r="E8">
        <v>567</v>
      </c>
      <c r="F8">
        <v>706</v>
      </c>
      <c r="L8" t="s">
        <v>10</v>
      </c>
      <c r="N8">
        <v>470</v>
      </c>
      <c r="O8">
        <v>714</v>
      </c>
      <c r="P8">
        <v>958</v>
      </c>
      <c r="Q8">
        <v>1201</v>
      </c>
    </row>
    <row r="10" spans="4:15" ht="12" customHeight="1">
      <c r="D10" s="6" t="s">
        <v>11</v>
      </c>
      <c r="O10" s="6" t="s">
        <v>20</v>
      </c>
    </row>
    <row r="12" ht="12" customHeight="1" thickBot="1"/>
    <row r="13" spans="1:19" ht="12" customHeight="1" thickBot="1">
      <c r="A13" s="11" t="s">
        <v>1</v>
      </c>
      <c r="B13" s="1"/>
      <c r="C13" s="8">
        <v>70</v>
      </c>
      <c r="D13" s="8">
        <v>140</v>
      </c>
      <c r="E13" s="8">
        <v>210</v>
      </c>
      <c r="F13" s="8">
        <v>280</v>
      </c>
      <c r="G13" s="17"/>
      <c r="H13" s="18"/>
      <c r="L13" s="11" t="s">
        <v>1</v>
      </c>
      <c r="M13" s="11"/>
      <c r="N13" s="8">
        <v>70</v>
      </c>
      <c r="O13" s="8">
        <v>140</v>
      </c>
      <c r="P13" s="8">
        <v>210</v>
      </c>
      <c r="Q13" s="8">
        <v>280</v>
      </c>
      <c r="R13" s="17"/>
      <c r="S13" s="18"/>
    </row>
    <row r="14" spans="1:19" ht="12" customHeight="1" thickBot="1">
      <c r="A14" s="11"/>
      <c r="B14" s="3"/>
      <c r="C14" s="2"/>
      <c r="D14" s="2"/>
      <c r="E14" s="2"/>
      <c r="F14" s="2"/>
      <c r="G14" s="19"/>
      <c r="H14" s="20"/>
      <c r="L14" s="11"/>
      <c r="M14" s="12"/>
      <c r="N14" s="13"/>
      <c r="O14" s="13"/>
      <c r="P14" s="13"/>
      <c r="Q14" s="13"/>
      <c r="R14" s="19"/>
      <c r="S14" s="20"/>
    </row>
    <row r="15" spans="1:19" ht="12" customHeight="1" thickBot="1">
      <c r="A15" s="11" t="s">
        <v>3</v>
      </c>
      <c r="B15" s="3"/>
      <c r="C15" s="2"/>
      <c r="D15" s="2"/>
      <c r="E15" s="2"/>
      <c r="F15" s="2"/>
      <c r="G15" s="19"/>
      <c r="H15" s="20"/>
      <c r="L15" s="11" t="s">
        <v>3</v>
      </c>
      <c r="M15" s="12"/>
      <c r="N15" s="13"/>
      <c r="O15" s="13"/>
      <c r="P15" s="13"/>
      <c r="Q15" s="13"/>
      <c r="R15" s="19"/>
      <c r="S15" s="20"/>
    </row>
    <row r="16" spans="1:19" ht="12" customHeight="1" thickBot="1">
      <c r="A16" s="8">
        <v>400</v>
      </c>
      <c r="B16" s="9"/>
      <c r="C16" s="10">
        <f aca="true" t="shared" si="0" ref="C16:C52">+($E$6*2/100)^$C$53*($C$8*A16/1000)</f>
        <v>62.04110187094631</v>
      </c>
      <c r="D16" s="10">
        <f>+($E$6*2/100)^$D$53*($D$8*A16/1000)</f>
        <v>88.76681513059901</v>
      </c>
      <c r="E16" s="10">
        <f>+($E$6*2/100)^$E$53*($E$8*A16/1000)</f>
        <v>113.60962788574064</v>
      </c>
      <c r="F16" s="10">
        <f>+($E$6*2/100)^$F$53*($F$8*A16/1000)</f>
        <v>136.6594926448644</v>
      </c>
      <c r="G16" s="21"/>
      <c r="H16" s="22"/>
      <c r="L16" s="8">
        <v>400</v>
      </c>
      <c r="M16" s="12"/>
      <c r="N16" s="10">
        <f>+($E$6*2/100)^$N$53*($N$8*A16/1000)</f>
        <v>102.13667198414507</v>
      </c>
      <c r="O16" s="10">
        <f>+($E$6*2/100)^$O$53*($O$8*A16/1000)</f>
        <v>149.4737440528098</v>
      </c>
      <c r="P16" s="10">
        <f>+($E$6*2/100)^$P$53*($P$8*A16/1000)</f>
        <v>193.19366517926355</v>
      </c>
      <c r="Q16" s="10">
        <f>+($E$6*2/100)^$Q$53*($Q$8*A16/1000)</f>
        <v>233.32068163138436</v>
      </c>
      <c r="R16" s="21"/>
      <c r="S16" s="22"/>
    </row>
    <row r="17" spans="1:19" ht="12" customHeight="1" thickBot="1">
      <c r="A17" s="8">
        <f>+A16+100</f>
        <v>500</v>
      </c>
      <c r="B17" s="9"/>
      <c r="C17" s="10">
        <f t="shared" si="0"/>
        <v>77.5513773386829</v>
      </c>
      <c r="D17" s="10">
        <f aca="true" t="shared" si="1" ref="D17:D35">+($E$6*2/100)^$D$53*($D$8*A17/1000)</f>
        <v>110.95851891324878</v>
      </c>
      <c r="E17" s="10">
        <f aca="true" t="shared" si="2" ref="E17:E35">+($E$6*2/100)^$E$53*($E$8*A17/1000)</f>
        <v>142.0120348571758</v>
      </c>
      <c r="F17" s="10">
        <f aca="true" t="shared" si="3" ref="F17:F35">+($E$6*2/100)^$F$53*($F$8*A17/1000)</f>
        <v>170.82436580608052</v>
      </c>
      <c r="G17" s="21"/>
      <c r="H17" s="22"/>
      <c r="L17" s="8">
        <f>+L16+100</f>
        <v>500</v>
      </c>
      <c r="M17" s="12"/>
      <c r="N17" s="10">
        <f aca="true" t="shared" si="4" ref="N17:N24">+($E$6*2/100)^$N$53*($N$8*A17/1000)</f>
        <v>127.67083998018134</v>
      </c>
      <c r="O17" s="10">
        <f aca="true" t="shared" si="5" ref="O17:O24">+($E$6*2/100)^$O$53*($O$8*A17/1000)</f>
        <v>186.84218006601222</v>
      </c>
      <c r="P17" s="10">
        <f aca="true" t="shared" si="6" ref="P17:P24">+($E$6*2/100)^$P$53*($P$8*A17/1000)</f>
        <v>241.49208147407944</v>
      </c>
      <c r="Q17" s="10">
        <f aca="true" t="shared" si="7" ref="Q17:Q24">+($E$6*2/100)^$Q$53*($Q$8*A17/1000)</f>
        <v>291.6508520392305</v>
      </c>
      <c r="R17" s="21"/>
      <c r="S17" s="22"/>
    </row>
    <row r="18" spans="1:19" ht="12" customHeight="1" thickBot="1">
      <c r="A18" s="8">
        <f aca="true" t="shared" si="8" ref="A18:A24">+A17+100</f>
        <v>600</v>
      </c>
      <c r="B18" s="9"/>
      <c r="C18" s="10">
        <f t="shared" si="0"/>
        <v>93.06165280641947</v>
      </c>
      <c r="D18" s="10">
        <f t="shared" si="1"/>
        <v>133.15022269589855</v>
      </c>
      <c r="E18" s="10">
        <f t="shared" si="2"/>
        <v>170.41444182861093</v>
      </c>
      <c r="F18" s="10">
        <f t="shared" si="3"/>
        <v>204.98923896729664</v>
      </c>
      <c r="G18" s="21"/>
      <c r="H18" s="22"/>
      <c r="L18" s="8">
        <f aca="true" t="shared" si="9" ref="L18:L24">+L17+100</f>
        <v>600</v>
      </c>
      <c r="M18" s="12"/>
      <c r="N18" s="10">
        <f t="shared" si="4"/>
        <v>153.20500797621762</v>
      </c>
      <c r="O18" s="10">
        <f t="shared" si="5"/>
        <v>224.21061607921467</v>
      </c>
      <c r="P18" s="10">
        <f t="shared" si="6"/>
        <v>289.7904977688953</v>
      </c>
      <c r="Q18" s="10">
        <f t="shared" si="7"/>
        <v>349.98102244707655</v>
      </c>
      <c r="R18" s="21"/>
      <c r="S18" s="22"/>
    </row>
    <row r="19" spans="1:19" ht="12" customHeight="1" thickBot="1">
      <c r="A19" s="8">
        <f t="shared" si="8"/>
        <v>700</v>
      </c>
      <c r="B19" s="9"/>
      <c r="C19" s="10">
        <f t="shared" si="0"/>
        <v>108.57192827415605</v>
      </c>
      <c r="D19" s="10">
        <f t="shared" si="1"/>
        <v>155.34192647854832</v>
      </c>
      <c r="E19" s="10">
        <f t="shared" si="2"/>
        <v>198.81684880004607</v>
      </c>
      <c r="F19" s="10">
        <f t="shared" si="3"/>
        <v>239.15411212851274</v>
      </c>
      <c r="G19" s="21"/>
      <c r="H19" s="22"/>
      <c r="L19" s="8">
        <f t="shared" si="9"/>
        <v>700</v>
      </c>
      <c r="M19" s="12"/>
      <c r="N19" s="10">
        <f t="shared" si="4"/>
        <v>178.73917597225386</v>
      </c>
      <c r="O19" s="10">
        <f t="shared" si="5"/>
        <v>261.57905209241716</v>
      </c>
      <c r="P19" s="10">
        <f t="shared" si="6"/>
        <v>338.08891406371123</v>
      </c>
      <c r="Q19" s="10">
        <f t="shared" si="7"/>
        <v>408.3111928549227</v>
      </c>
      <c r="R19" s="21"/>
      <c r="S19" s="22"/>
    </row>
    <row r="20" spans="1:19" ht="12" customHeight="1" thickBot="1">
      <c r="A20" s="8">
        <f t="shared" si="8"/>
        <v>800</v>
      </c>
      <c r="B20" s="9"/>
      <c r="C20" s="10">
        <f t="shared" si="0"/>
        <v>124.08220374189261</v>
      </c>
      <c r="D20" s="10">
        <f t="shared" si="1"/>
        <v>177.53363026119803</v>
      </c>
      <c r="E20" s="10">
        <f t="shared" si="2"/>
        <v>227.21925577148127</v>
      </c>
      <c r="F20" s="10">
        <f t="shared" si="3"/>
        <v>273.3189852897288</v>
      </c>
      <c r="G20" s="21"/>
      <c r="H20" s="22"/>
      <c r="L20" s="8">
        <f t="shared" si="9"/>
        <v>800</v>
      </c>
      <c r="M20" s="12"/>
      <c r="N20" s="10">
        <f t="shared" si="4"/>
        <v>204.27334396829013</v>
      </c>
      <c r="O20" s="10">
        <f t="shared" si="5"/>
        <v>298.9474881056196</v>
      </c>
      <c r="P20" s="10">
        <f t="shared" si="6"/>
        <v>386.3873303585271</v>
      </c>
      <c r="Q20" s="10">
        <f t="shared" si="7"/>
        <v>466.6413632627687</v>
      </c>
      <c r="R20" s="21"/>
      <c r="S20" s="22"/>
    </row>
    <row r="21" spans="1:19" ht="12" customHeight="1" thickBot="1">
      <c r="A21" s="8">
        <f t="shared" si="8"/>
        <v>900</v>
      </c>
      <c r="B21" s="9"/>
      <c r="C21" s="10">
        <f t="shared" si="0"/>
        <v>139.5924792096292</v>
      </c>
      <c r="D21" s="10">
        <f t="shared" si="1"/>
        <v>199.7253340438478</v>
      </c>
      <c r="E21" s="10">
        <f t="shared" si="2"/>
        <v>255.6216627429164</v>
      </c>
      <c r="F21" s="10">
        <f t="shared" si="3"/>
        <v>307.4838584509449</v>
      </c>
      <c r="G21" s="21"/>
      <c r="H21" s="22"/>
      <c r="L21" s="8">
        <f t="shared" si="9"/>
        <v>900</v>
      </c>
      <c r="M21" s="12"/>
      <c r="N21" s="10">
        <f t="shared" si="4"/>
        <v>229.8075119643264</v>
      </c>
      <c r="O21" s="10">
        <f t="shared" si="5"/>
        <v>336.315924118822</v>
      </c>
      <c r="P21" s="10">
        <f t="shared" si="6"/>
        <v>434.685746653343</v>
      </c>
      <c r="Q21" s="10">
        <f t="shared" si="7"/>
        <v>524.9715336706149</v>
      </c>
      <c r="R21" s="21"/>
      <c r="S21" s="22"/>
    </row>
    <row r="22" spans="1:19" ht="12" customHeight="1" thickBot="1">
      <c r="A22" s="8">
        <f t="shared" si="8"/>
        <v>1000</v>
      </c>
      <c r="B22" s="9"/>
      <c r="C22" s="10">
        <f t="shared" si="0"/>
        <v>155.1027546773658</v>
      </c>
      <c r="D22" s="10">
        <f t="shared" si="1"/>
        <v>221.91703782649756</v>
      </c>
      <c r="E22" s="10">
        <f t="shared" si="2"/>
        <v>284.0240697143516</v>
      </c>
      <c r="F22" s="10">
        <f t="shared" si="3"/>
        <v>341.64873161216104</v>
      </c>
      <c r="G22" s="21"/>
      <c r="H22" s="22"/>
      <c r="L22" s="8">
        <f t="shared" si="9"/>
        <v>1000</v>
      </c>
      <c r="M22" s="12"/>
      <c r="N22" s="10">
        <f t="shared" si="4"/>
        <v>255.34167996036268</v>
      </c>
      <c r="O22" s="10">
        <f t="shared" si="5"/>
        <v>373.68436013202444</v>
      </c>
      <c r="P22" s="10">
        <f t="shared" si="6"/>
        <v>482.9841629481589</v>
      </c>
      <c r="Q22" s="10">
        <f t="shared" si="7"/>
        <v>583.301704078461</v>
      </c>
      <c r="R22" s="21"/>
      <c r="S22" s="22"/>
    </row>
    <row r="23" spans="1:19" ht="12" customHeight="1" thickBot="1">
      <c r="A23" s="8">
        <f t="shared" si="8"/>
        <v>1100</v>
      </c>
      <c r="B23" s="9"/>
      <c r="C23" s="10">
        <f t="shared" si="0"/>
        <v>170.61303014510236</v>
      </c>
      <c r="D23" s="10">
        <f t="shared" si="1"/>
        <v>244.10874160914733</v>
      </c>
      <c r="E23" s="10">
        <f t="shared" si="2"/>
        <v>312.4264766857867</v>
      </c>
      <c r="F23" s="10">
        <f t="shared" si="3"/>
        <v>375.81360477337716</v>
      </c>
      <c r="G23" s="21"/>
      <c r="H23" s="22"/>
      <c r="L23" s="8">
        <f t="shared" si="9"/>
        <v>1100</v>
      </c>
      <c r="M23" s="12"/>
      <c r="N23" s="10">
        <f t="shared" si="4"/>
        <v>280.87584795639896</v>
      </c>
      <c r="O23" s="10">
        <f t="shared" si="5"/>
        <v>411.0527961452269</v>
      </c>
      <c r="P23" s="10">
        <f t="shared" si="6"/>
        <v>531.2825792429747</v>
      </c>
      <c r="Q23" s="10">
        <f t="shared" si="7"/>
        <v>641.631874486307</v>
      </c>
      <c r="R23" s="21"/>
      <c r="S23" s="22"/>
    </row>
    <row r="24" spans="1:19" ht="12" customHeight="1" thickBot="1">
      <c r="A24" s="8">
        <f t="shared" si="8"/>
        <v>1200</v>
      </c>
      <c r="B24" s="9"/>
      <c r="C24" s="10">
        <f t="shared" si="0"/>
        <v>186.12330561283895</v>
      </c>
      <c r="D24" s="10">
        <f t="shared" si="1"/>
        <v>266.3004453917971</v>
      </c>
      <c r="E24" s="10">
        <f t="shared" si="2"/>
        <v>340.82888365722187</v>
      </c>
      <c r="F24" s="10">
        <f t="shared" si="3"/>
        <v>409.9784779345933</v>
      </c>
      <c r="G24" s="21"/>
      <c r="H24" s="22"/>
      <c r="L24" s="8">
        <f t="shared" si="9"/>
        <v>1200</v>
      </c>
      <c r="M24" s="12"/>
      <c r="N24" s="10">
        <f t="shared" si="4"/>
        <v>306.41001595243523</v>
      </c>
      <c r="O24" s="10">
        <f t="shared" si="5"/>
        <v>448.42123215842935</v>
      </c>
      <c r="P24" s="10">
        <f t="shared" si="6"/>
        <v>579.5809955377906</v>
      </c>
      <c r="Q24" s="10">
        <f t="shared" si="7"/>
        <v>699.9620448941531</v>
      </c>
      <c r="R24" s="21"/>
      <c r="S24" s="22"/>
    </row>
    <row r="25" spans="1:19" ht="12" customHeight="1" thickBot="1">
      <c r="A25" s="8">
        <v>1300</v>
      </c>
      <c r="B25" s="9"/>
      <c r="C25" s="10">
        <f t="shared" si="0"/>
        <v>201.6335810805755</v>
      </c>
      <c r="D25" s="10">
        <f>+($E$6*2/100)^$D$53*($D$8*A25/1000)</f>
        <v>288.4921491744468</v>
      </c>
      <c r="E25" s="10">
        <f>+($E$6*2/100)^$E$53*($E$8*A25/1000)</f>
        <v>369.23129062865706</v>
      </c>
      <c r="F25" s="10">
        <f>+($E$6*2/100)^$F$53*($F$8*A25/1000)</f>
        <v>444.14335109580935</v>
      </c>
      <c r="G25" s="21"/>
      <c r="H25" s="22"/>
      <c r="L25" s="8">
        <v>1300</v>
      </c>
      <c r="M25" s="12"/>
      <c r="N25" s="10">
        <f aca="true" t="shared" si="10" ref="N25:N52">+($E$6*2/100)^$N$53*($N$8*A25/1000)</f>
        <v>331.94418394847145</v>
      </c>
      <c r="O25" s="10">
        <f aca="true" t="shared" si="11" ref="O25:O52">+($E$6*2/100)^$O$53*($O$8*A25/1000)</f>
        <v>485.78966817163183</v>
      </c>
      <c r="P25" s="10">
        <f aca="true" t="shared" si="12" ref="P25:P52">+($E$6*2/100)^$P$53*($P$8*A25/1000)</f>
        <v>627.8794118326066</v>
      </c>
      <c r="Q25" s="10">
        <f aca="true" t="shared" si="13" ref="Q25:Q52">+($E$6*2/100)^$Q$53*($Q$8*A25/1000)</f>
        <v>758.2922153019992</v>
      </c>
      <c r="R25" s="21"/>
      <c r="S25" s="22"/>
    </row>
    <row r="26" spans="1:19" ht="12" customHeight="1" thickBot="1">
      <c r="A26" s="8">
        <f>+A24+200</f>
        <v>1400</v>
      </c>
      <c r="B26" s="9"/>
      <c r="C26" s="10">
        <f t="shared" si="0"/>
        <v>217.1438565483121</v>
      </c>
      <c r="D26" s="10">
        <f t="shared" si="1"/>
        <v>310.68385295709663</v>
      </c>
      <c r="E26" s="10">
        <f t="shared" si="2"/>
        <v>397.63369760009215</v>
      </c>
      <c r="F26" s="10">
        <f t="shared" si="3"/>
        <v>478.3082242570255</v>
      </c>
      <c r="G26" s="21"/>
      <c r="H26" s="22"/>
      <c r="L26" s="8">
        <f>+L24+200</f>
        <v>1400</v>
      </c>
      <c r="M26" s="12"/>
      <c r="N26" s="10">
        <f t="shared" si="10"/>
        <v>357.4783519445077</v>
      </c>
      <c r="O26" s="10">
        <f t="shared" si="11"/>
        <v>523.1581041848343</v>
      </c>
      <c r="P26" s="10">
        <f t="shared" si="12"/>
        <v>676.1778281274225</v>
      </c>
      <c r="Q26" s="10">
        <f t="shared" si="13"/>
        <v>816.6223857098454</v>
      </c>
      <c r="R26" s="21"/>
      <c r="S26" s="22"/>
    </row>
    <row r="27" spans="1:19" ht="12" customHeight="1" thickBot="1">
      <c r="A27" s="8">
        <v>1500</v>
      </c>
      <c r="B27" s="9"/>
      <c r="C27" s="10">
        <f t="shared" si="0"/>
        <v>232.65413201604866</v>
      </c>
      <c r="D27" s="10">
        <f>+($E$6*2/100)^$D$53*($D$8*A27/1000)</f>
        <v>332.87555673974634</v>
      </c>
      <c r="E27" s="10">
        <f>+($E$6*2/100)^$E$53*($E$8*A27/1000)</f>
        <v>426.03610457152735</v>
      </c>
      <c r="F27" s="10">
        <f>+($E$6*2/100)^$F$53*($F$8*A27/1000)</f>
        <v>512.4730974182415</v>
      </c>
      <c r="G27" s="21"/>
      <c r="H27" s="22"/>
      <c r="L27" s="8">
        <v>1500</v>
      </c>
      <c r="M27" s="12"/>
      <c r="N27" s="10">
        <f t="shared" si="10"/>
        <v>383.012519940544</v>
      </c>
      <c r="O27" s="10">
        <f t="shared" si="11"/>
        <v>560.5265401980367</v>
      </c>
      <c r="P27" s="10">
        <f t="shared" si="12"/>
        <v>724.4762444222383</v>
      </c>
      <c r="Q27" s="10">
        <f t="shared" si="13"/>
        <v>874.9525561176914</v>
      </c>
      <c r="R27" s="21"/>
      <c r="S27" s="22"/>
    </row>
    <row r="28" spans="1:19" ht="12" customHeight="1" thickBot="1">
      <c r="A28" s="8">
        <f>+A26+200</f>
        <v>1600</v>
      </c>
      <c r="B28" s="9"/>
      <c r="C28" s="10">
        <f t="shared" si="0"/>
        <v>248.16440748378523</v>
      </c>
      <c r="D28" s="10">
        <f t="shared" si="1"/>
        <v>355.06726052239605</v>
      </c>
      <c r="E28" s="10">
        <f t="shared" si="2"/>
        <v>454.43851154296254</v>
      </c>
      <c r="F28" s="10">
        <f t="shared" si="3"/>
        <v>546.6379705794576</v>
      </c>
      <c r="G28" s="21"/>
      <c r="H28" s="22"/>
      <c r="L28" s="8">
        <f>+L26+200</f>
        <v>1600</v>
      </c>
      <c r="M28" s="12"/>
      <c r="N28" s="10">
        <f t="shared" si="10"/>
        <v>408.54668793658027</v>
      </c>
      <c r="O28" s="10">
        <f t="shared" si="11"/>
        <v>597.8949762112392</v>
      </c>
      <c r="P28" s="10">
        <f t="shared" si="12"/>
        <v>772.7746607170542</v>
      </c>
      <c r="Q28" s="10">
        <f t="shared" si="13"/>
        <v>933.2827265255374</v>
      </c>
      <c r="R28" s="21"/>
      <c r="S28" s="22"/>
    </row>
    <row r="29" spans="1:19" ht="12" customHeight="1" thickBot="1">
      <c r="A29" s="8">
        <v>1700</v>
      </c>
      <c r="B29" s="9"/>
      <c r="C29" s="10">
        <f t="shared" si="0"/>
        <v>263.67468295152185</v>
      </c>
      <c r="D29" s="10">
        <f>+($E$6*2/100)^$D$53*($D$8*A29/1000)</f>
        <v>377.2589643050459</v>
      </c>
      <c r="E29" s="10">
        <f>+($E$6*2/100)^$E$53*($E$8*A29/1000)</f>
        <v>482.84091851439763</v>
      </c>
      <c r="F29" s="10">
        <f>+($E$6*2/100)^$F$53*($F$8*A29/1000)</f>
        <v>580.8028437406738</v>
      </c>
      <c r="G29" s="21"/>
      <c r="H29" s="22"/>
      <c r="L29" s="8">
        <v>1700</v>
      </c>
      <c r="M29" s="12"/>
      <c r="N29" s="10">
        <f t="shared" si="10"/>
        <v>434.08085593261654</v>
      </c>
      <c r="O29" s="10">
        <f t="shared" si="11"/>
        <v>635.2634122244416</v>
      </c>
      <c r="P29" s="10">
        <f t="shared" si="12"/>
        <v>821.07307701187</v>
      </c>
      <c r="Q29" s="10">
        <f t="shared" si="13"/>
        <v>991.6128969333836</v>
      </c>
      <c r="R29" s="21"/>
      <c r="S29" s="22"/>
    </row>
    <row r="30" spans="1:19" ht="12" customHeight="1" thickBot="1">
      <c r="A30" s="8">
        <f>+A28+200</f>
        <v>1800</v>
      </c>
      <c r="B30" s="9"/>
      <c r="C30" s="10">
        <f t="shared" si="0"/>
        <v>279.1849584192584</v>
      </c>
      <c r="D30" s="10">
        <f t="shared" si="1"/>
        <v>399.4506680876956</v>
      </c>
      <c r="E30" s="10">
        <f t="shared" si="2"/>
        <v>511.2433254858328</v>
      </c>
      <c r="F30" s="10">
        <f t="shared" si="3"/>
        <v>614.9677169018898</v>
      </c>
      <c r="G30" s="21"/>
      <c r="H30" s="22"/>
      <c r="L30" s="8">
        <f>+L28+200</f>
        <v>1800</v>
      </c>
      <c r="M30" s="12"/>
      <c r="N30" s="10">
        <f t="shared" si="10"/>
        <v>459.6150239286528</v>
      </c>
      <c r="O30" s="10">
        <f t="shared" si="11"/>
        <v>672.631848237644</v>
      </c>
      <c r="P30" s="10">
        <f t="shared" si="12"/>
        <v>869.371493306686</v>
      </c>
      <c r="Q30" s="10">
        <f t="shared" si="13"/>
        <v>1049.9430673412298</v>
      </c>
      <c r="R30" s="21"/>
      <c r="S30" s="22"/>
    </row>
    <row r="31" spans="1:19" ht="12" customHeight="1" thickBot="1">
      <c r="A31" s="8">
        <v>1900</v>
      </c>
      <c r="B31" s="9"/>
      <c r="C31" s="10">
        <f t="shared" si="0"/>
        <v>294.69523388699497</v>
      </c>
      <c r="D31" s="10">
        <f>+($E$6*2/100)^$D$53*($D$8*A31/1000)</f>
        <v>421.64237187034536</v>
      </c>
      <c r="E31" s="10">
        <f>+($E$6*2/100)^$E$53*($E$8*A31/1000)</f>
        <v>539.645732457268</v>
      </c>
      <c r="F31" s="10">
        <f>+($E$6*2/100)^$F$53*($F$8*A31/1000)</f>
        <v>649.132590063106</v>
      </c>
      <c r="G31" s="21"/>
      <c r="H31" s="22"/>
      <c r="L31" s="8">
        <v>1900</v>
      </c>
      <c r="M31" s="12"/>
      <c r="N31" s="10">
        <f t="shared" si="10"/>
        <v>485.1491919246891</v>
      </c>
      <c r="O31" s="10">
        <f t="shared" si="11"/>
        <v>710.0002842508464</v>
      </c>
      <c r="P31" s="10">
        <f t="shared" si="12"/>
        <v>917.6699096015019</v>
      </c>
      <c r="Q31" s="10">
        <f t="shared" si="13"/>
        <v>1108.2732377490759</v>
      </c>
      <c r="R31" s="21"/>
      <c r="S31" s="22"/>
    </row>
    <row r="32" spans="1:19" ht="12" customHeight="1" thickBot="1">
      <c r="A32" s="8">
        <f>+A30+200</f>
        <v>2000</v>
      </c>
      <c r="B32" s="9"/>
      <c r="C32" s="10">
        <f t="shared" si="0"/>
        <v>310.2055093547316</v>
      </c>
      <c r="D32" s="10">
        <f t="shared" si="1"/>
        <v>443.8340756529951</v>
      </c>
      <c r="E32" s="10">
        <f t="shared" si="2"/>
        <v>568.0481394287032</v>
      </c>
      <c r="F32" s="10">
        <f t="shared" si="3"/>
        <v>683.2974632243221</v>
      </c>
      <c r="G32" s="21"/>
      <c r="H32" s="22"/>
      <c r="L32" s="8">
        <f>+L30+200</f>
        <v>2000</v>
      </c>
      <c r="M32" s="12"/>
      <c r="N32" s="10">
        <f t="shared" si="10"/>
        <v>510.68335992072537</v>
      </c>
      <c r="O32" s="10">
        <f t="shared" si="11"/>
        <v>747.3687202640489</v>
      </c>
      <c r="P32" s="10">
        <f t="shared" si="12"/>
        <v>965.9683258963178</v>
      </c>
      <c r="Q32" s="10">
        <f t="shared" si="13"/>
        <v>1166.603408156922</v>
      </c>
      <c r="R32" s="21"/>
      <c r="S32" s="22"/>
    </row>
    <row r="33" spans="1:19" ht="12" customHeight="1" thickBot="1">
      <c r="A33" s="8">
        <v>2200</v>
      </c>
      <c r="B33" s="9"/>
      <c r="C33" s="10">
        <f t="shared" si="0"/>
        <v>341.2260602902047</v>
      </c>
      <c r="D33" s="10">
        <f t="shared" si="1"/>
        <v>488.21748321829466</v>
      </c>
      <c r="E33" s="10">
        <f t="shared" si="2"/>
        <v>624.8529533715734</v>
      </c>
      <c r="F33" s="10">
        <f t="shared" si="3"/>
        <v>751.6272095467543</v>
      </c>
      <c r="G33" s="21"/>
      <c r="H33" s="22"/>
      <c r="L33" s="8">
        <v>2200</v>
      </c>
      <c r="M33" s="12"/>
      <c r="N33" s="10">
        <f t="shared" si="10"/>
        <v>561.7516959127979</v>
      </c>
      <c r="O33" s="10">
        <f t="shared" si="11"/>
        <v>822.1055922904538</v>
      </c>
      <c r="P33" s="10">
        <f t="shared" si="12"/>
        <v>1062.5651584859495</v>
      </c>
      <c r="Q33" s="10">
        <f t="shared" si="13"/>
        <v>1283.263748972614</v>
      </c>
      <c r="R33" s="21"/>
      <c r="S33" s="22"/>
    </row>
    <row r="34" spans="1:19" ht="12" customHeight="1" thickBot="1">
      <c r="A34" s="8">
        <v>2400</v>
      </c>
      <c r="B34" s="9"/>
      <c r="C34" s="10">
        <f t="shared" si="0"/>
        <v>372.2466112256779</v>
      </c>
      <c r="D34" s="10">
        <f t="shared" si="1"/>
        <v>532.6008907835942</v>
      </c>
      <c r="E34" s="10">
        <f t="shared" si="2"/>
        <v>681.6577673144437</v>
      </c>
      <c r="F34" s="10">
        <f t="shared" si="3"/>
        <v>819.9569558691866</v>
      </c>
      <c r="G34" s="21"/>
      <c r="H34" s="22"/>
      <c r="L34" s="8">
        <v>2400</v>
      </c>
      <c r="M34" s="12"/>
      <c r="N34" s="10">
        <f t="shared" si="10"/>
        <v>612.8200319048705</v>
      </c>
      <c r="O34" s="10">
        <f t="shared" si="11"/>
        <v>896.8424643168587</v>
      </c>
      <c r="P34" s="10">
        <f t="shared" si="12"/>
        <v>1159.1619910755812</v>
      </c>
      <c r="Q34" s="10">
        <f t="shared" si="13"/>
        <v>1399.9240897883062</v>
      </c>
      <c r="R34" s="21"/>
      <c r="S34" s="22"/>
    </row>
    <row r="35" spans="1:19" ht="12" customHeight="1" thickBot="1">
      <c r="A35" s="8">
        <v>2600</v>
      </c>
      <c r="B35" s="9"/>
      <c r="C35" s="10">
        <f t="shared" si="0"/>
        <v>403.267162161151</v>
      </c>
      <c r="D35" s="10">
        <f t="shared" si="1"/>
        <v>576.9842983488936</v>
      </c>
      <c r="E35" s="10">
        <f t="shared" si="2"/>
        <v>738.4625812573141</v>
      </c>
      <c r="F35" s="10">
        <f t="shared" si="3"/>
        <v>888.2867021916187</v>
      </c>
      <c r="G35" s="21"/>
      <c r="H35" s="22"/>
      <c r="L35" s="8">
        <v>2600</v>
      </c>
      <c r="M35" s="12"/>
      <c r="N35" s="10">
        <f t="shared" si="10"/>
        <v>663.8883678969429</v>
      </c>
      <c r="O35" s="10">
        <f t="shared" si="11"/>
        <v>971.5793363432637</v>
      </c>
      <c r="P35" s="10">
        <f t="shared" si="12"/>
        <v>1255.7588236652132</v>
      </c>
      <c r="Q35" s="10">
        <f t="shared" si="13"/>
        <v>1516.5844306039985</v>
      </c>
      <c r="R35" s="21"/>
      <c r="S35" s="22"/>
    </row>
    <row r="36" spans="1:19" ht="12" customHeight="1" thickBot="1">
      <c r="A36" s="8">
        <f>A35+200</f>
        <v>2800</v>
      </c>
      <c r="B36" s="9"/>
      <c r="C36" s="10">
        <f t="shared" si="0"/>
        <v>434.2877130966242</v>
      </c>
      <c r="D36" s="10">
        <f aca="true" t="shared" si="14" ref="D36:D52">+($E$6*2/100)^$D$53*($D$8*A36/1000)</f>
        <v>621.3677059141933</v>
      </c>
      <c r="E36" s="10">
        <f aca="true" t="shared" si="15" ref="E36:E52">+($E$6*2/100)^$E$53*($E$8*A36/1000)</f>
        <v>795.2673952001843</v>
      </c>
      <c r="F36" s="10">
        <f aca="true" t="shared" si="16" ref="F36:F52">+($E$6*2/100)^$F$53*($F$8*A36/1000)</f>
        <v>956.616448514051</v>
      </c>
      <c r="G36" s="21"/>
      <c r="H36" s="22"/>
      <c r="L36" s="8">
        <f>L35+200</f>
        <v>2800</v>
      </c>
      <c r="M36" s="12"/>
      <c r="N36" s="10">
        <f t="shared" si="10"/>
        <v>714.9567038890154</v>
      </c>
      <c r="O36" s="10">
        <f t="shared" si="11"/>
        <v>1046.3162083696686</v>
      </c>
      <c r="P36" s="10">
        <f t="shared" si="12"/>
        <v>1352.355656254845</v>
      </c>
      <c r="Q36" s="10">
        <f t="shared" si="13"/>
        <v>1633.2447714196908</v>
      </c>
      <c r="R36" s="21"/>
      <c r="S36" s="22"/>
    </row>
    <row r="37" spans="1:19" ht="12" customHeight="1" thickBot="1">
      <c r="A37" s="8">
        <f aca="true" t="shared" si="17" ref="A37:A52">A36+200</f>
        <v>3000</v>
      </c>
      <c r="B37" s="9"/>
      <c r="C37" s="10">
        <f t="shared" si="0"/>
        <v>465.3082640320973</v>
      </c>
      <c r="D37" s="10">
        <f t="shared" si="14"/>
        <v>665.7511134794927</v>
      </c>
      <c r="E37" s="10">
        <f t="shared" si="15"/>
        <v>852.0722091430547</v>
      </c>
      <c r="F37" s="10">
        <f t="shared" si="16"/>
        <v>1024.946194836483</v>
      </c>
      <c r="G37" s="21"/>
      <c r="H37" s="22"/>
      <c r="L37" s="8">
        <f aca="true" t="shared" si="18" ref="L37:L52">L36+200</f>
        <v>3000</v>
      </c>
      <c r="M37" s="12"/>
      <c r="N37" s="10">
        <f t="shared" si="10"/>
        <v>766.025039881088</v>
      </c>
      <c r="O37" s="10">
        <f t="shared" si="11"/>
        <v>1121.0530803960735</v>
      </c>
      <c r="P37" s="10">
        <f t="shared" si="12"/>
        <v>1448.9524888444766</v>
      </c>
      <c r="Q37" s="10">
        <f t="shared" si="13"/>
        <v>1749.9051122353828</v>
      </c>
      <c r="R37" s="21"/>
      <c r="S37" s="22"/>
    </row>
    <row r="38" spans="1:19" ht="12" customHeight="1" thickBot="1">
      <c r="A38" s="8">
        <f t="shared" si="17"/>
        <v>3200</v>
      </c>
      <c r="B38" s="9"/>
      <c r="C38" s="10">
        <f t="shared" si="0"/>
        <v>496.32881496757045</v>
      </c>
      <c r="D38" s="10">
        <f t="shared" si="14"/>
        <v>710.1345210447921</v>
      </c>
      <c r="E38" s="10">
        <f t="shared" si="15"/>
        <v>908.8770230859251</v>
      </c>
      <c r="F38" s="10">
        <f t="shared" si="16"/>
        <v>1093.2759411589152</v>
      </c>
      <c r="G38" s="21"/>
      <c r="H38" s="22"/>
      <c r="L38" s="8">
        <f t="shared" si="18"/>
        <v>3200</v>
      </c>
      <c r="M38" s="12"/>
      <c r="N38" s="10">
        <f t="shared" si="10"/>
        <v>817.0933758731605</v>
      </c>
      <c r="O38" s="10">
        <f t="shared" si="11"/>
        <v>1195.7899524224783</v>
      </c>
      <c r="P38" s="10">
        <f t="shared" si="12"/>
        <v>1545.5493214341084</v>
      </c>
      <c r="Q38" s="10">
        <f t="shared" si="13"/>
        <v>1866.5654530510749</v>
      </c>
      <c r="R38" s="21"/>
      <c r="S38" s="22"/>
    </row>
    <row r="39" spans="1:19" ht="12" customHeight="1" thickBot="1">
      <c r="A39" s="8">
        <f t="shared" si="17"/>
        <v>3400</v>
      </c>
      <c r="B39" s="9"/>
      <c r="C39" s="10">
        <f t="shared" si="0"/>
        <v>527.3493659030437</v>
      </c>
      <c r="D39" s="10">
        <f t="shared" si="14"/>
        <v>754.5179286100918</v>
      </c>
      <c r="E39" s="10">
        <f t="shared" si="15"/>
        <v>965.6818370287953</v>
      </c>
      <c r="F39" s="10">
        <f t="shared" si="16"/>
        <v>1161.6056874813476</v>
      </c>
      <c r="G39" s="21"/>
      <c r="H39" s="22"/>
      <c r="L39" s="8">
        <f t="shared" si="18"/>
        <v>3400</v>
      </c>
      <c r="M39" s="12"/>
      <c r="N39" s="10">
        <f t="shared" si="10"/>
        <v>868.1617118652331</v>
      </c>
      <c r="O39" s="10">
        <f t="shared" si="11"/>
        <v>1270.5268244488832</v>
      </c>
      <c r="P39" s="10">
        <f t="shared" si="12"/>
        <v>1642.14615402374</v>
      </c>
      <c r="Q39" s="10">
        <f t="shared" si="13"/>
        <v>1983.2257938667672</v>
      </c>
      <c r="R39" s="21"/>
      <c r="S39" s="22"/>
    </row>
    <row r="40" spans="1:19" ht="12" customHeight="1" thickBot="1">
      <c r="A40" s="8">
        <f t="shared" si="17"/>
        <v>3600</v>
      </c>
      <c r="B40" s="9"/>
      <c r="C40" s="10">
        <f t="shared" si="0"/>
        <v>558.3699168385168</v>
      </c>
      <c r="D40" s="10">
        <f t="shared" si="14"/>
        <v>798.9013361753912</v>
      </c>
      <c r="E40" s="10">
        <f t="shared" si="15"/>
        <v>1022.4866509716657</v>
      </c>
      <c r="F40" s="10">
        <f t="shared" si="16"/>
        <v>1229.9354338037797</v>
      </c>
      <c r="G40" s="21"/>
      <c r="H40" s="22"/>
      <c r="L40" s="8">
        <f t="shared" si="18"/>
        <v>3600</v>
      </c>
      <c r="M40" s="12"/>
      <c r="N40" s="10">
        <f t="shared" si="10"/>
        <v>919.2300478573056</v>
      </c>
      <c r="O40" s="10">
        <f t="shared" si="11"/>
        <v>1345.263696475288</v>
      </c>
      <c r="P40" s="10">
        <f t="shared" si="12"/>
        <v>1738.742986613372</v>
      </c>
      <c r="Q40" s="10">
        <f t="shared" si="13"/>
        <v>2099.8861346824597</v>
      </c>
      <c r="R40" s="21"/>
      <c r="S40" s="22"/>
    </row>
    <row r="41" spans="1:19" ht="12" customHeight="1" thickBot="1">
      <c r="A41" s="8">
        <f t="shared" si="17"/>
        <v>3800</v>
      </c>
      <c r="B41" s="9"/>
      <c r="C41" s="10">
        <f t="shared" si="0"/>
        <v>589.3904677739899</v>
      </c>
      <c r="D41" s="10">
        <f t="shared" si="14"/>
        <v>843.2847437406907</v>
      </c>
      <c r="E41" s="10">
        <f t="shared" si="15"/>
        <v>1079.291464914536</v>
      </c>
      <c r="F41" s="10">
        <f t="shared" si="16"/>
        <v>1298.265180126212</v>
      </c>
      <c r="G41" s="21"/>
      <c r="H41" s="22"/>
      <c r="L41" s="8">
        <f t="shared" si="18"/>
        <v>3800</v>
      </c>
      <c r="M41" s="12"/>
      <c r="N41" s="10">
        <f t="shared" si="10"/>
        <v>970.2983838493782</v>
      </c>
      <c r="O41" s="10">
        <f t="shared" si="11"/>
        <v>1420.000568501693</v>
      </c>
      <c r="P41" s="10">
        <f t="shared" si="12"/>
        <v>1835.3398192030038</v>
      </c>
      <c r="Q41" s="10">
        <f t="shared" si="13"/>
        <v>2216.5464754981517</v>
      </c>
      <c r="R41" s="21"/>
      <c r="S41" s="22"/>
    </row>
    <row r="42" spans="1:19" ht="12" customHeight="1" thickBot="1">
      <c r="A42" s="8">
        <f t="shared" si="17"/>
        <v>4000</v>
      </c>
      <c r="B42" s="9"/>
      <c r="C42" s="10">
        <f t="shared" si="0"/>
        <v>620.4110187094632</v>
      </c>
      <c r="D42" s="10">
        <f t="shared" si="14"/>
        <v>887.6681513059902</v>
      </c>
      <c r="E42" s="10">
        <f t="shared" si="15"/>
        <v>1136.0962788574063</v>
      </c>
      <c r="F42" s="10">
        <f t="shared" si="16"/>
        <v>1366.5949264486442</v>
      </c>
      <c r="G42" s="21"/>
      <c r="H42" s="22"/>
      <c r="L42" s="8">
        <f t="shared" si="18"/>
        <v>4000</v>
      </c>
      <c r="M42" s="12"/>
      <c r="N42" s="10">
        <f t="shared" si="10"/>
        <v>1021.3667198414507</v>
      </c>
      <c r="O42" s="10">
        <f t="shared" si="11"/>
        <v>1494.7374405280977</v>
      </c>
      <c r="P42" s="10">
        <f t="shared" si="12"/>
        <v>1931.9366517926355</v>
      </c>
      <c r="Q42" s="10">
        <f t="shared" si="13"/>
        <v>2333.206816313844</v>
      </c>
      <c r="R42" s="21"/>
      <c r="S42" s="22"/>
    </row>
    <row r="43" spans="1:19" ht="12" customHeight="1" thickBot="1">
      <c r="A43" s="8">
        <f t="shared" si="17"/>
        <v>4200</v>
      </c>
      <c r="B43" s="9"/>
      <c r="C43" s="10">
        <f t="shared" si="0"/>
        <v>651.4315696449363</v>
      </c>
      <c r="D43" s="10">
        <f t="shared" si="14"/>
        <v>932.0515588712897</v>
      </c>
      <c r="E43" s="10">
        <f t="shared" si="15"/>
        <v>1192.9010928002767</v>
      </c>
      <c r="F43" s="10">
        <f t="shared" si="16"/>
        <v>1434.9246727710763</v>
      </c>
      <c r="G43" s="21"/>
      <c r="H43" s="22"/>
      <c r="L43" s="8">
        <f t="shared" si="18"/>
        <v>4200</v>
      </c>
      <c r="M43" s="12"/>
      <c r="N43" s="10">
        <f t="shared" si="10"/>
        <v>1072.4350558335232</v>
      </c>
      <c r="O43" s="10">
        <f t="shared" si="11"/>
        <v>1569.4743125545028</v>
      </c>
      <c r="P43" s="10">
        <f t="shared" si="12"/>
        <v>2028.5334843822673</v>
      </c>
      <c r="Q43" s="10">
        <f t="shared" si="13"/>
        <v>2449.867157129536</v>
      </c>
      <c r="R43" s="21"/>
      <c r="S43" s="22"/>
    </row>
    <row r="44" spans="1:19" ht="12" customHeight="1" thickBot="1">
      <c r="A44" s="8">
        <f t="shared" si="17"/>
        <v>4400</v>
      </c>
      <c r="B44" s="9"/>
      <c r="C44" s="10">
        <f t="shared" si="0"/>
        <v>682.4521205804094</v>
      </c>
      <c r="D44" s="10">
        <f t="shared" si="14"/>
        <v>976.4349664365893</v>
      </c>
      <c r="E44" s="10">
        <f t="shared" si="15"/>
        <v>1249.705906743147</v>
      </c>
      <c r="F44" s="10">
        <f t="shared" si="16"/>
        <v>1503.2544190935087</v>
      </c>
      <c r="G44" s="21"/>
      <c r="H44" s="22"/>
      <c r="L44" s="8">
        <f t="shared" si="18"/>
        <v>4400</v>
      </c>
      <c r="M44" s="12"/>
      <c r="N44" s="10">
        <f t="shared" si="10"/>
        <v>1123.5033918255958</v>
      </c>
      <c r="O44" s="10">
        <f t="shared" si="11"/>
        <v>1644.2111845809077</v>
      </c>
      <c r="P44" s="10">
        <f t="shared" si="12"/>
        <v>2125.130316971899</v>
      </c>
      <c r="Q44" s="10">
        <f t="shared" si="13"/>
        <v>2566.527497945228</v>
      </c>
      <c r="R44" s="21"/>
      <c r="S44" s="22"/>
    </row>
    <row r="45" spans="1:19" ht="12" customHeight="1" thickBot="1">
      <c r="A45" s="8">
        <f t="shared" si="17"/>
        <v>4600</v>
      </c>
      <c r="B45" s="9"/>
      <c r="C45" s="10">
        <f t="shared" si="0"/>
        <v>713.4726715158827</v>
      </c>
      <c r="D45" s="10">
        <f t="shared" si="14"/>
        <v>1020.8183740018887</v>
      </c>
      <c r="E45" s="10">
        <f t="shared" si="15"/>
        <v>1306.510720686017</v>
      </c>
      <c r="F45" s="10">
        <f t="shared" si="16"/>
        <v>1571.5841654159408</v>
      </c>
      <c r="G45" s="21"/>
      <c r="H45" s="22"/>
      <c r="L45" s="8">
        <f t="shared" si="18"/>
        <v>4600</v>
      </c>
      <c r="M45" s="12"/>
      <c r="N45" s="10">
        <f t="shared" si="10"/>
        <v>1174.5717278176683</v>
      </c>
      <c r="O45" s="10">
        <f t="shared" si="11"/>
        <v>1718.9480566073125</v>
      </c>
      <c r="P45" s="10">
        <f t="shared" si="12"/>
        <v>2221.727149561531</v>
      </c>
      <c r="Q45" s="10">
        <f t="shared" si="13"/>
        <v>2683.1878387609204</v>
      </c>
      <c r="R45" s="21"/>
      <c r="S45" s="22"/>
    </row>
    <row r="46" spans="1:19" ht="12" customHeight="1" thickBot="1">
      <c r="A46" s="8">
        <f t="shared" si="17"/>
        <v>4800</v>
      </c>
      <c r="B46" s="9"/>
      <c r="C46" s="10">
        <f t="shared" si="0"/>
        <v>744.4932224513558</v>
      </c>
      <c r="D46" s="10">
        <f t="shared" si="14"/>
        <v>1065.2017815671884</v>
      </c>
      <c r="E46" s="10">
        <f t="shared" si="15"/>
        <v>1363.3155346288875</v>
      </c>
      <c r="F46" s="10">
        <f t="shared" si="16"/>
        <v>1639.9139117383731</v>
      </c>
      <c r="G46" s="21"/>
      <c r="H46" s="22"/>
      <c r="L46" s="8">
        <f t="shared" si="18"/>
        <v>4800</v>
      </c>
      <c r="M46" s="12"/>
      <c r="N46" s="10">
        <f t="shared" si="10"/>
        <v>1225.640063809741</v>
      </c>
      <c r="O46" s="10">
        <f t="shared" si="11"/>
        <v>1793.6849286337174</v>
      </c>
      <c r="P46" s="10">
        <f t="shared" si="12"/>
        <v>2318.3239821511625</v>
      </c>
      <c r="Q46" s="10">
        <f t="shared" si="13"/>
        <v>2799.8481795766124</v>
      </c>
      <c r="R46" s="21"/>
      <c r="S46" s="22"/>
    </row>
    <row r="47" spans="1:19" ht="12" customHeight="1" thickBot="1">
      <c r="A47" s="8">
        <f t="shared" si="17"/>
        <v>5000</v>
      </c>
      <c r="B47" s="9"/>
      <c r="C47" s="10">
        <f t="shared" si="0"/>
        <v>775.5137733868289</v>
      </c>
      <c r="D47" s="10">
        <f t="shared" si="14"/>
        <v>1109.5851891324878</v>
      </c>
      <c r="E47" s="10">
        <f t="shared" si="15"/>
        <v>1420.1203485717579</v>
      </c>
      <c r="F47" s="10">
        <f t="shared" si="16"/>
        <v>1708.2436580608053</v>
      </c>
      <c r="G47" s="21"/>
      <c r="H47" s="22"/>
      <c r="L47" s="8">
        <f t="shared" si="18"/>
        <v>5000</v>
      </c>
      <c r="M47" s="12"/>
      <c r="N47" s="10">
        <f t="shared" si="10"/>
        <v>1276.7083998018134</v>
      </c>
      <c r="O47" s="10">
        <f t="shared" si="11"/>
        <v>1868.4218006601222</v>
      </c>
      <c r="P47" s="10">
        <f t="shared" si="12"/>
        <v>2414.9208147407944</v>
      </c>
      <c r="Q47" s="10">
        <f t="shared" si="13"/>
        <v>2916.5085203923045</v>
      </c>
      <c r="R47" s="21"/>
      <c r="S47" s="22"/>
    </row>
    <row r="48" spans="1:19" ht="12" customHeight="1" thickBot="1">
      <c r="A48" s="8">
        <f t="shared" si="17"/>
        <v>5200</v>
      </c>
      <c r="B48" s="9"/>
      <c r="C48" s="10">
        <f t="shared" si="0"/>
        <v>806.534324322302</v>
      </c>
      <c r="D48" s="10">
        <f t="shared" si="14"/>
        <v>1153.9685966977872</v>
      </c>
      <c r="E48" s="10">
        <f t="shared" si="15"/>
        <v>1476.9251625146283</v>
      </c>
      <c r="F48" s="10">
        <f t="shared" si="16"/>
        <v>1776.5734043832374</v>
      </c>
      <c r="G48" s="21"/>
      <c r="H48" s="22"/>
      <c r="L48" s="8">
        <f t="shared" si="18"/>
        <v>5200</v>
      </c>
      <c r="M48" s="12"/>
      <c r="N48" s="10">
        <f t="shared" si="10"/>
        <v>1327.7767357938858</v>
      </c>
      <c r="O48" s="10">
        <f t="shared" si="11"/>
        <v>1943.1586726865273</v>
      </c>
      <c r="P48" s="10">
        <f t="shared" si="12"/>
        <v>2511.5176473304264</v>
      </c>
      <c r="Q48" s="10">
        <f t="shared" si="13"/>
        <v>3033.168861207997</v>
      </c>
      <c r="R48" s="21"/>
      <c r="S48" s="22"/>
    </row>
    <row r="49" spans="1:19" ht="12" customHeight="1" thickBot="1">
      <c r="A49" s="8">
        <f t="shared" si="17"/>
        <v>5400</v>
      </c>
      <c r="B49" s="9"/>
      <c r="C49" s="10">
        <f t="shared" si="0"/>
        <v>837.5548752577752</v>
      </c>
      <c r="D49" s="10">
        <f t="shared" si="14"/>
        <v>1198.3520042630867</v>
      </c>
      <c r="E49" s="10">
        <f t="shared" si="15"/>
        <v>1533.7299764574987</v>
      </c>
      <c r="F49" s="10">
        <f t="shared" si="16"/>
        <v>1844.9031507056698</v>
      </c>
      <c r="G49" s="21"/>
      <c r="H49" s="22"/>
      <c r="L49" s="8">
        <f t="shared" si="18"/>
        <v>5400</v>
      </c>
      <c r="M49" s="12"/>
      <c r="N49" s="10">
        <f t="shared" si="10"/>
        <v>1378.8450717859585</v>
      </c>
      <c r="O49" s="10">
        <f t="shared" si="11"/>
        <v>2017.895544712932</v>
      </c>
      <c r="P49" s="10">
        <f t="shared" si="12"/>
        <v>2608.114479920058</v>
      </c>
      <c r="Q49" s="10">
        <f t="shared" si="13"/>
        <v>3149.829202023689</v>
      </c>
      <c r="R49" s="21"/>
      <c r="S49" s="22"/>
    </row>
    <row r="50" spans="1:19" ht="12" customHeight="1" thickBot="1">
      <c r="A50" s="8">
        <f t="shared" si="17"/>
        <v>5600</v>
      </c>
      <c r="B50" s="9"/>
      <c r="C50" s="10">
        <f t="shared" si="0"/>
        <v>868.5754261932484</v>
      </c>
      <c r="D50" s="10">
        <f t="shared" si="14"/>
        <v>1242.7354118283865</v>
      </c>
      <c r="E50" s="10">
        <f t="shared" si="15"/>
        <v>1590.5347904003686</v>
      </c>
      <c r="F50" s="10">
        <f t="shared" si="16"/>
        <v>1913.232897028102</v>
      </c>
      <c r="G50" s="21"/>
      <c r="H50" s="22"/>
      <c r="L50" s="8">
        <f t="shared" si="18"/>
        <v>5600</v>
      </c>
      <c r="M50" s="12"/>
      <c r="N50" s="10">
        <f t="shared" si="10"/>
        <v>1429.913407778031</v>
      </c>
      <c r="O50" s="10">
        <f t="shared" si="11"/>
        <v>2092.6324167393373</v>
      </c>
      <c r="P50" s="10">
        <f t="shared" si="12"/>
        <v>2704.71131250969</v>
      </c>
      <c r="Q50" s="10">
        <f t="shared" si="13"/>
        <v>3266.4895428393816</v>
      </c>
      <c r="R50" s="21"/>
      <c r="S50" s="22"/>
    </row>
    <row r="51" spans="1:19" ht="12" customHeight="1" thickBot="1">
      <c r="A51" s="8">
        <f t="shared" si="17"/>
        <v>5800</v>
      </c>
      <c r="B51" s="9"/>
      <c r="C51" s="10">
        <f t="shared" si="0"/>
        <v>899.5959771287215</v>
      </c>
      <c r="D51" s="10">
        <f t="shared" si="14"/>
        <v>1287.118819393686</v>
      </c>
      <c r="E51" s="10">
        <f t="shared" si="15"/>
        <v>1647.339604343239</v>
      </c>
      <c r="F51" s="10">
        <f t="shared" si="16"/>
        <v>1981.5626433505342</v>
      </c>
      <c r="G51" s="21"/>
      <c r="H51" s="22"/>
      <c r="L51" s="8">
        <f t="shared" si="18"/>
        <v>5800</v>
      </c>
      <c r="M51" s="12"/>
      <c r="N51" s="10">
        <f t="shared" si="10"/>
        <v>1480.9817437701035</v>
      </c>
      <c r="O51" s="10">
        <f t="shared" si="11"/>
        <v>2167.3692887657417</v>
      </c>
      <c r="P51" s="10">
        <f t="shared" si="12"/>
        <v>2801.3081450993213</v>
      </c>
      <c r="Q51" s="10">
        <f t="shared" si="13"/>
        <v>3383.1498836550736</v>
      </c>
      <c r="R51" s="21"/>
      <c r="S51" s="22"/>
    </row>
    <row r="52" spans="1:19" ht="12" customHeight="1" thickBot="1">
      <c r="A52" s="8">
        <f t="shared" si="17"/>
        <v>6000</v>
      </c>
      <c r="B52" s="9"/>
      <c r="C52" s="10">
        <f t="shared" si="0"/>
        <v>930.6165280641947</v>
      </c>
      <c r="D52" s="10">
        <f t="shared" si="14"/>
        <v>1331.5022269589854</v>
      </c>
      <c r="E52" s="10">
        <f t="shared" si="15"/>
        <v>1704.1444182861094</v>
      </c>
      <c r="F52" s="10">
        <f t="shared" si="16"/>
        <v>2049.892389672966</v>
      </c>
      <c r="G52" s="21"/>
      <c r="H52" s="22"/>
      <c r="L52" s="8">
        <f t="shared" si="18"/>
        <v>6000</v>
      </c>
      <c r="M52" s="12"/>
      <c r="N52" s="10">
        <f t="shared" si="10"/>
        <v>1532.050079762176</v>
      </c>
      <c r="O52" s="10">
        <f t="shared" si="11"/>
        <v>2242.106160792147</v>
      </c>
      <c r="P52" s="10">
        <f t="shared" si="12"/>
        <v>2897.9049776889533</v>
      </c>
      <c r="Q52" s="10">
        <f t="shared" si="13"/>
        <v>3499.8102244707657</v>
      </c>
      <c r="R52" s="21"/>
      <c r="S52" s="22"/>
    </row>
    <row r="53" spans="1:19" ht="12" customHeight="1" thickBot="1">
      <c r="A53" s="8" t="s">
        <v>4</v>
      </c>
      <c r="B53" s="8"/>
      <c r="C53" s="8">
        <v>1.2183</v>
      </c>
      <c r="D53" s="8">
        <v>1.2858</v>
      </c>
      <c r="E53" s="8">
        <v>1.3533</v>
      </c>
      <c r="F53" s="8">
        <v>1.4209</v>
      </c>
      <c r="G53" s="17"/>
      <c r="H53" s="18"/>
      <c r="L53" s="11" t="s">
        <v>4</v>
      </c>
      <c r="M53" s="11"/>
      <c r="N53" s="8">
        <v>1.1944</v>
      </c>
      <c r="O53" s="8">
        <v>1.2675</v>
      </c>
      <c r="P53" s="8">
        <v>1.3407</v>
      </c>
      <c r="Q53" s="8">
        <v>1.4138</v>
      </c>
      <c r="R53" s="17"/>
      <c r="S53" s="18"/>
    </row>
    <row r="58" ht="10.5" customHeight="1"/>
    <row r="59" spans="1:17" ht="18.75" customHeight="1" hidden="1">
      <c r="A59" t="s">
        <v>10</v>
      </c>
      <c r="C59">
        <v>645</v>
      </c>
      <c r="D59">
        <v>994</v>
      </c>
      <c r="E59">
        <v>1344</v>
      </c>
      <c r="F59">
        <v>1694</v>
      </c>
      <c r="L59" t="s">
        <v>10</v>
      </c>
      <c r="N59">
        <v>813</v>
      </c>
      <c r="O59">
        <v>1270</v>
      </c>
      <c r="P59">
        <v>1727</v>
      </c>
      <c r="Q59">
        <v>2183</v>
      </c>
    </row>
    <row r="61" spans="4:15" ht="12" customHeight="1">
      <c r="D61" s="6" t="s">
        <v>21</v>
      </c>
      <c r="O61" s="6" t="s">
        <v>22</v>
      </c>
    </row>
    <row r="63" ht="12" customHeight="1" thickBot="1"/>
    <row r="64" spans="1:19" ht="12" customHeight="1" thickBot="1">
      <c r="A64" s="8" t="s">
        <v>1</v>
      </c>
      <c r="B64" s="8"/>
      <c r="C64" s="8">
        <v>70</v>
      </c>
      <c r="D64" s="8">
        <v>140</v>
      </c>
      <c r="E64" s="8">
        <v>210</v>
      </c>
      <c r="F64" s="8">
        <v>280</v>
      </c>
      <c r="G64" s="17"/>
      <c r="H64" s="18"/>
      <c r="I64" s="15"/>
      <c r="J64" s="15"/>
      <c r="K64" s="16"/>
      <c r="L64" s="8" t="s">
        <v>1</v>
      </c>
      <c r="M64" s="8"/>
      <c r="N64" s="8">
        <v>70</v>
      </c>
      <c r="O64" s="8">
        <v>140</v>
      </c>
      <c r="P64" s="8">
        <v>210</v>
      </c>
      <c r="Q64" s="8">
        <v>280</v>
      </c>
      <c r="R64" s="17"/>
      <c r="S64" s="18"/>
    </row>
    <row r="65" spans="1:19" ht="12" customHeight="1" thickBot="1">
      <c r="A65" s="8"/>
      <c r="B65" s="13"/>
      <c r="C65" s="13"/>
      <c r="D65" s="13"/>
      <c r="E65" s="13"/>
      <c r="F65" s="13"/>
      <c r="G65" s="19"/>
      <c r="H65" s="20"/>
      <c r="I65" s="15"/>
      <c r="J65" s="15"/>
      <c r="K65" s="16"/>
      <c r="L65" s="8"/>
      <c r="M65" s="13"/>
      <c r="N65" s="13"/>
      <c r="O65" s="13"/>
      <c r="P65" s="13"/>
      <c r="Q65" s="13"/>
      <c r="R65" s="19"/>
      <c r="S65" s="20"/>
    </row>
    <row r="66" spans="1:19" ht="12" customHeight="1" thickBot="1">
      <c r="A66" s="8" t="s">
        <v>3</v>
      </c>
      <c r="B66" s="13"/>
      <c r="C66" s="13"/>
      <c r="D66" s="13"/>
      <c r="E66" s="13"/>
      <c r="F66" s="13"/>
      <c r="G66" s="19"/>
      <c r="H66" s="20"/>
      <c r="I66" s="15"/>
      <c r="J66" s="15"/>
      <c r="K66" s="16"/>
      <c r="L66" s="8" t="s">
        <v>3</v>
      </c>
      <c r="M66" s="13"/>
      <c r="N66" s="13"/>
      <c r="O66" s="13"/>
      <c r="P66" s="13"/>
      <c r="Q66" s="13"/>
      <c r="R66" s="19"/>
      <c r="S66" s="20"/>
    </row>
    <row r="67" spans="1:19" ht="12" customHeight="1" thickBot="1">
      <c r="A67" s="8">
        <v>400</v>
      </c>
      <c r="B67" s="13"/>
      <c r="C67" s="10">
        <f aca="true" t="shared" si="19" ref="C67:C103">+($E$6*2/100)^$C$104*($C$59*A67/1000)</f>
        <v>141.88802530000598</v>
      </c>
      <c r="D67" s="10">
        <f aca="true" t="shared" si="20" ref="D67:D82">+($E$6*2/100)^$D$104*($D$59*A67/1000)</f>
        <v>210.0452755998248</v>
      </c>
      <c r="E67" s="10">
        <f aca="true" t="shared" si="21" ref="E67:E82">+($E$6*2/100)^$E$104*($E$59*A67/1000)</f>
        <v>272.79984583487027</v>
      </c>
      <c r="F67" s="10">
        <f aca="true" t="shared" si="22" ref="F67:F82">+($E$6*2/100)^$F$104*($F$59*A67/1000)</f>
        <v>330.29253728263245</v>
      </c>
      <c r="G67" s="21"/>
      <c r="H67" s="22"/>
      <c r="I67" s="15"/>
      <c r="J67" s="15"/>
      <c r="K67" s="16"/>
      <c r="L67" s="8">
        <v>400</v>
      </c>
      <c r="M67" s="13"/>
      <c r="N67" s="10">
        <f aca="true" t="shared" si="23" ref="N67:N82">+($E$6*2/100)^$N$104*($N$59*A67/1000)</f>
        <v>177.80644534278693</v>
      </c>
      <c r="O67" s="10">
        <f aca="true" t="shared" si="24" ref="O67:O82">+($E$6*2/100)^$O$104*($O$59*A67/1000)</f>
        <v>266.5369851457848</v>
      </c>
      <c r="P67" s="10">
        <f aca="true" t="shared" si="25" ref="P67:P82">+($E$6*2/100)^$P$104*($P$59*A67/1000)</f>
        <v>347.82843955481576</v>
      </c>
      <c r="Q67" s="10">
        <f aca="true" t="shared" si="26" ref="Q67:Q82">+($E$6*2/100)^$Q$104*($Q$59*A67/1000)</f>
        <v>421.9133743850684</v>
      </c>
      <c r="R67" s="21"/>
      <c r="S67" s="22"/>
    </row>
    <row r="68" spans="1:19" ht="12" customHeight="1" thickBot="1">
      <c r="A68" s="8">
        <f>+A67+100</f>
        <v>500</v>
      </c>
      <c r="B68" s="13"/>
      <c r="C68" s="10">
        <f t="shared" si="19"/>
        <v>177.36003162500748</v>
      </c>
      <c r="D68" s="10">
        <f t="shared" si="20"/>
        <v>262.556594499781</v>
      </c>
      <c r="E68" s="10">
        <f t="shared" si="21"/>
        <v>340.9998072935879</v>
      </c>
      <c r="F68" s="10">
        <f t="shared" si="22"/>
        <v>412.86567160329054</v>
      </c>
      <c r="G68" s="21"/>
      <c r="H68" s="22"/>
      <c r="I68" s="15"/>
      <c r="J68" s="15"/>
      <c r="K68" s="16"/>
      <c r="L68" s="8">
        <f>+L67+100</f>
        <v>500</v>
      </c>
      <c r="M68" s="13"/>
      <c r="N68" s="10">
        <f t="shared" si="23"/>
        <v>222.25805667848365</v>
      </c>
      <c r="O68" s="10">
        <f t="shared" si="24"/>
        <v>333.171231432231</v>
      </c>
      <c r="P68" s="10">
        <f t="shared" si="25"/>
        <v>434.78554944351976</v>
      </c>
      <c r="Q68" s="10">
        <f t="shared" si="26"/>
        <v>527.3917179813354</v>
      </c>
      <c r="R68" s="21"/>
      <c r="S68" s="22"/>
    </row>
    <row r="69" spans="1:19" ht="12" customHeight="1" thickBot="1">
      <c r="A69" s="8">
        <f aca="true" t="shared" si="27" ref="A69:A75">+A68+100</f>
        <v>600</v>
      </c>
      <c r="B69" s="13"/>
      <c r="C69" s="10">
        <f t="shared" si="19"/>
        <v>212.83203795000898</v>
      </c>
      <c r="D69" s="10">
        <f t="shared" si="20"/>
        <v>315.06791339973717</v>
      </c>
      <c r="E69" s="10">
        <f t="shared" si="21"/>
        <v>409.19976875230543</v>
      </c>
      <c r="F69" s="10">
        <f t="shared" si="22"/>
        <v>495.4388059239486</v>
      </c>
      <c r="G69" s="21"/>
      <c r="H69" s="22"/>
      <c r="I69" s="15"/>
      <c r="J69" s="15"/>
      <c r="K69" s="16"/>
      <c r="L69" s="8">
        <f aca="true" t="shared" si="28" ref="L69:L75">+L68+100</f>
        <v>600</v>
      </c>
      <c r="M69" s="13"/>
      <c r="N69" s="10">
        <f t="shared" si="23"/>
        <v>266.7096680141804</v>
      </c>
      <c r="O69" s="10">
        <f t="shared" si="24"/>
        <v>399.8054777186772</v>
      </c>
      <c r="P69" s="10">
        <f t="shared" si="25"/>
        <v>521.7426593322238</v>
      </c>
      <c r="Q69" s="10">
        <f t="shared" si="26"/>
        <v>632.8700615776025</v>
      </c>
      <c r="R69" s="21"/>
      <c r="S69" s="22"/>
    </row>
    <row r="70" spans="1:19" ht="12" customHeight="1" thickBot="1">
      <c r="A70" s="8">
        <f t="shared" si="27"/>
        <v>700</v>
      </c>
      <c r="B70" s="13"/>
      <c r="C70" s="10">
        <f t="shared" si="19"/>
        <v>248.30404427501048</v>
      </c>
      <c r="D70" s="10">
        <f t="shared" si="20"/>
        <v>367.5792322996934</v>
      </c>
      <c r="E70" s="10">
        <f t="shared" si="21"/>
        <v>477.399730211023</v>
      </c>
      <c r="F70" s="10">
        <f t="shared" si="22"/>
        <v>578.0119402446066</v>
      </c>
      <c r="G70" s="21"/>
      <c r="H70" s="22"/>
      <c r="I70" s="15"/>
      <c r="J70" s="15"/>
      <c r="K70" s="16"/>
      <c r="L70" s="8">
        <f t="shared" si="28"/>
        <v>700</v>
      </c>
      <c r="M70" s="13"/>
      <c r="N70" s="10">
        <f t="shared" si="23"/>
        <v>311.16127934987713</v>
      </c>
      <c r="O70" s="10">
        <f t="shared" si="24"/>
        <v>466.4397240051234</v>
      </c>
      <c r="P70" s="10">
        <f t="shared" si="25"/>
        <v>608.6997692209277</v>
      </c>
      <c r="Q70" s="10">
        <f t="shared" si="26"/>
        <v>738.3484051738695</v>
      </c>
      <c r="R70" s="21"/>
      <c r="S70" s="22"/>
    </row>
    <row r="71" spans="1:19" ht="12" customHeight="1" thickBot="1">
      <c r="A71" s="8">
        <f t="shared" si="27"/>
        <v>800</v>
      </c>
      <c r="B71" s="13"/>
      <c r="C71" s="10">
        <f t="shared" si="19"/>
        <v>283.77605060001196</v>
      </c>
      <c r="D71" s="10">
        <f t="shared" si="20"/>
        <v>420.0905511996496</v>
      </c>
      <c r="E71" s="10">
        <f t="shared" si="21"/>
        <v>545.5996916697405</v>
      </c>
      <c r="F71" s="10">
        <f t="shared" si="22"/>
        <v>660.5850745652649</v>
      </c>
      <c r="G71" s="21"/>
      <c r="H71" s="22"/>
      <c r="I71" s="15"/>
      <c r="J71" s="15"/>
      <c r="K71" s="16"/>
      <c r="L71" s="8">
        <f t="shared" si="28"/>
        <v>800</v>
      </c>
      <c r="M71" s="13"/>
      <c r="N71" s="10">
        <f t="shared" si="23"/>
        <v>355.61289068557386</v>
      </c>
      <c r="O71" s="10">
        <f t="shared" si="24"/>
        <v>533.0739702915696</v>
      </c>
      <c r="P71" s="10">
        <f t="shared" si="25"/>
        <v>695.6568791096315</v>
      </c>
      <c r="Q71" s="10">
        <f t="shared" si="26"/>
        <v>843.8267487701368</v>
      </c>
      <c r="R71" s="21"/>
      <c r="S71" s="22"/>
    </row>
    <row r="72" spans="1:19" ht="12" customHeight="1" thickBot="1">
      <c r="A72" s="8">
        <f t="shared" si="27"/>
        <v>900</v>
      </c>
      <c r="B72" s="13"/>
      <c r="C72" s="10">
        <f t="shared" si="19"/>
        <v>319.2480569250135</v>
      </c>
      <c r="D72" s="10">
        <f t="shared" si="20"/>
        <v>472.6018700996058</v>
      </c>
      <c r="E72" s="10">
        <f t="shared" si="21"/>
        <v>613.7996531284581</v>
      </c>
      <c r="F72" s="10">
        <f t="shared" si="22"/>
        <v>743.1582088859229</v>
      </c>
      <c r="G72" s="21"/>
      <c r="H72" s="22"/>
      <c r="I72" s="15"/>
      <c r="J72" s="15"/>
      <c r="K72" s="16"/>
      <c r="L72" s="8">
        <f t="shared" si="28"/>
        <v>900</v>
      </c>
      <c r="M72" s="13"/>
      <c r="N72" s="10">
        <f t="shared" si="23"/>
        <v>400.06450202127064</v>
      </c>
      <c r="O72" s="10">
        <f t="shared" si="24"/>
        <v>599.7082165780158</v>
      </c>
      <c r="P72" s="10">
        <f t="shared" si="25"/>
        <v>782.6139889983356</v>
      </c>
      <c r="Q72" s="10">
        <f t="shared" si="26"/>
        <v>949.3050923664039</v>
      </c>
      <c r="R72" s="21"/>
      <c r="S72" s="22"/>
    </row>
    <row r="73" spans="1:19" ht="12" customHeight="1" thickBot="1">
      <c r="A73" s="8">
        <f t="shared" si="27"/>
        <v>1000</v>
      </c>
      <c r="B73" s="13"/>
      <c r="C73" s="10">
        <f t="shared" si="19"/>
        <v>354.72006325001496</v>
      </c>
      <c r="D73" s="10">
        <f t="shared" si="20"/>
        <v>525.113188999562</v>
      </c>
      <c r="E73" s="10">
        <f t="shared" si="21"/>
        <v>681.9996145871758</v>
      </c>
      <c r="F73" s="10">
        <f t="shared" si="22"/>
        <v>825.7313432065811</v>
      </c>
      <c r="G73" s="21"/>
      <c r="H73" s="22"/>
      <c r="I73" s="15"/>
      <c r="J73" s="15"/>
      <c r="K73" s="16"/>
      <c r="L73" s="8">
        <f t="shared" si="28"/>
        <v>1000</v>
      </c>
      <c r="M73" s="13"/>
      <c r="N73" s="10">
        <f t="shared" si="23"/>
        <v>444.5161133569673</v>
      </c>
      <c r="O73" s="10">
        <f t="shared" si="24"/>
        <v>666.342462864462</v>
      </c>
      <c r="P73" s="10">
        <f t="shared" si="25"/>
        <v>869.5710988870395</v>
      </c>
      <c r="Q73" s="10">
        <f t="shared" si="26"/>
        <v>1054.7834359626709</v>
      </c>
      <c r="R73" s="21"/>
      <c r="S73" s="22"/>
    </row>
    <row r="74" spans="1:19" ht="12" customHeight="1" thickBot="1">
      <c r="A74" s="8">
        <f t="shared" si="27"/>
        <v>1100</v>
      </c>
      <c r="B74" s="13"/>
      <c r="C74" s="10">
        <f t="shared" si="19"/>
        <v>390.19206957501643</v>
      </c>
      <c r="D74" s="10">
        <f t="shared" si="20"/>
        <v>577.6245078995182</v>
      </c>
      <c r="E74" s="10">
        <f t="shared" si="21"/>
        <v>750.1995760458933</v>
      </c>
      <c r="F74" s="10">
        <f t="shared" si="22"/>
        <v>908.3044775272392</v>
      </c>
      <c r="G74" s="21"/>
      <c r="H74" s="22"/>
      <c r="I74" s="15"/>
      <c r="J74" s="15"/>
      <c r="K74" s="16"/>
      <c r="L74" s="8">
        <f t="shared" si="28"/>
        <v>1100</v>
      </c>
      <c r="M74" s="13"/>
      <c r="N74" s="10">
        <f t="shared" si="23"/>
        <v>488.96772469266404</v>
      </c>
      <c r="O74" s="10">
        <f t="shared" si="24"/>
        <v>732.9767091509083</v>
      </c>
      <c r="P74" s="10">
        <f t="shared" si="25"/>
        <v>956.5282087757435</v>
      </c>
      <c r="Q74" s="10">
        <f t="shared" si="26"/>
        <v>1160.261779558938</v>
      </c>
      <c r="R74" s="21"/>
      <c r="S74" s="22"/>
    </row>
    <row r="75" spans="1:19" ht="12" customHeight="1" thickBot="1">
      <c r="A75" s="8">
        <f t="shared" si="27"/>
        <v>1200</v>
      </c>
      <c r="B75" s="13"/>
      <c r="C75" s="10">
        <f t="shared" si="19"/>
        <v>425.66407590001796</v>
      </c>
      <c r="D75" s="10">
        <f t="shared" si="20"/>
        <v>630.1358267994743</v>
      </c>
      <c r="E75" s="10">
        <f t="shared" si="21"/>
        <v>818.3995375046109</v>
      </c>
      <c r="F75" s="10">
        <f t="shared" si="22"/>
        <v>990.8776118478972</v>
      </c>
      <c r="G75" s="21"/>
      <c r="H75" s="22"/>
      <c r="I75" s="15"/>
      <c r="J75" s="15"/>
      <c r="K75" s="16"/>
      <c r="L75" s="8">
        <f t="shared" si="28"/>
        <v>1200</v>
      </c>
      <c r="M75" s="13"/>
      <c r="N75" s="10">
        <f t="shared" si="23"/>
        <v>533.4193360283608</v>
      </c>
      <c r="O75" s="10">
        <f t="shared" si="24"/>
        <v>799.6109554373544</v>
      </c>
      <c r="P75" s="10">
        <f t="shared" si="25"/>
        <v>1043.4853186644475</v>
      </c>
      <c r="Q75" s="10">
        <f t="shared" si="26"/>
        <v>1265.740123155205</v>
      </c>
      <c r="R75" s="21"/>
      <c r="S75" s="22"/>
    </row>
    <row r="76" spans="1:19" ht="12" customHeight="1" thickBot="1">
      <c r="A76" s="8">
        <v>1300</v>
      </c>
      <c r="B76" s="13"/>
      <c r="C76" s="10">
        <f t="shared" si="19"/>
        <v>461.13608222501944</v>
      </c>
      <c r="D76" s="10">
        <f t="shared" si="20"/>
        <v>682.6471456994306</v>
      </c>
      <c r="E76" s="10">
        <f t="shared" si="21"/>
        <v>886.5994989633284</v>
      </c>
      <c r="F76" s="10">
        <f t="shared" si="22"/>
        <v>1073.4507461685553</v>
      </c>
      <c r="G76" s="21"/>
      <c r="H76" s="22"/>
      <c r="I76" s="15"/>
      <c r="J76" s="15"/>
      <c r="K76" s="16"/>
      <c r="L76" s="8">
        <v>1300</v>
      </c>
      <c r="M76" s="13"/>
      <c r="N76" s="10">
        <f t="shared" si="23"/>
        <v>577.8709473640575</v>
      </c>
      <c r="O76" s="10">
        <f t="shared" si="24"/>
        <v>866.2452017238006</v>
      </c>
      <c r="P76" s="10">
        <f t="shared" si="25"/>
        <v>1130.4424285531513</v>
      </c>
      <c r="Q76" s="10">
        <f t="shared" si="26"/>
        <v>1371.2184667514723</v>
      </c>
      <c r="R76" s="21"/>
      <c r="S76" s="22"/>
    </row>
    <row r="77" spans="1:19" ht="12" customHeight="1" thickBot="1">
      <c r="A77" s="8">
        <f>+A75+200</f>
        <v>1400</v>
      </c>
      <c r="B77" s="13"/>
      <c r="C77" s="10">
        <f t="shared" si="19"/>
        <v>496.60808855002097</v>
      </c>
      <c r="D77" s="10">
        <f t="shared" si="20"/>
        <v>735.1584645993868</v>
      </c>
      <c r="E77" s="10">
        <f t="shared" si="21"/>
        <v>954.799460422046</v>
      </c>
      <c r="F77" s="10">
        <f t="shared" si="22"/>
        <v>1156.0238804892133</v>
      </c>
      <c r="G77" s="21"/>
      <c r="H77" s="22"/>
      <c r="I77" s="15"/>
      <c r="J77" s="15"/>
      <c r="K77" s="16"/>
      <c r="L77" s="8">
        <f>+L75+200</f>
        <v>1400</v>
      </c>
      <c r="M77" s="13"/>
      <c r="N77" s="10">
        <f t="shared" si="23"/>
        <v>622.3225586997543</v>
      </c>
      <c r="O77" s="10">
        <f t="shared" si="24"/>
        <v>932.8794480102468</v>
      </c>
      <c r="P77" s="10">
        <f t="shared" si="25"/>
        <v>1217.3995384418554</v>
      </c>
      <c r="Q77" s="10">
        <f t="shared" si="26"/>
        <v>1476.696810347739</v>
      </c>
      <c r="R77" s="21"/>
      <c r="S77" s="22"/>
    </row>
    <row r="78" spans="1:19" ht="12" customHeight="1" thickBot="1">
      <c r="A78" s="8">
        <v>1500</v>
      </c>
      <c r="B78" s="13"/>
      <c r="C78" s="10">
        <f t="shared" si="19"/>
        <v>532.0800948750225</v>
      </c>
      <c r="D78" s="10">
        <f t="shared" si="20"/>
        <v>787.669783499343</v>
      </c>
      <c r="E78" s="10">
        <f t="shared" si="21"/>
        <v>1022.9994218807635</v>
      </c>
      <c r="F78" s="10">
        <f t="shared" si="22"/>
        <v>1238.5970148098716</v>
      </c>
      <c r="G78" s="21"/>
      <c r="H78" s="22"/>
      <c r="I78" s="15"/>
      <c r="J78" s="15"/>
      <c r="K78" s="16"/>
      <c r="L78" s="8">
        <v>1500</v>
      </c>
      <c r="M78" s="13"/>
      <c r="N78" s="10">
        <f t="shared" si="23"/>
        <v>666.774170035451</v>
      </c>
      <c r="O78" s="10">
        <f t="shared" si="24"/>
        <v>999.5136942966931</v>
      </c>
      <c r="P78" s="10">
        <f t="shared" si="25"/>
        <v>1304.3566483305592</v>
      </c>
      <c r="Q78" s="10">
        <f t="shared" si="26"/>
        <v>1582.1751539440063</v>
      </c>
      <c r="R78" s="21"/>
      <c r="S78" s="22"/>
    </row>
    <row r="79" spans="1:19" ht="12" customHeight="1" thickBot="1">
      <c r="A79" s="8">
        <f>+A77+200</f>
        <v>1600</v>
      </c>
      <c r="B79" s="13"/>
      <c r="C79" s="10">
        <f t="shared" si="19"/>
        <v>567.5521012000239</v>
      </c>
      <c r="D79" s="10">
        <f t="shared" si="20"/>
        <v>840.1811023992992</v>
      </c>
      <c r="E79" s="10">
        <f t="shared" si="21"/>
        <v>1091.199383339481</v>
      </c>
      <c r="F79" s="10">
        <f t="shared" si="22"/>
        <v>1321.1701491305298</v>
      </c>
      <c r="G79" s="21"/>
      <c r="H79" s="22"/>
      <c r="I79" s="15"/>
      <c r="J79" s="15"/>
      <c r="K79" s="16"/>
      <c r="L79" s="8">
        <f>+L77+200</f>
        <v>1600</v>
      </c>
      <c r="M79" s="13"/>
      <c r="N79" s="10">
        <f t="shared" si="23"/>
        <v>711.2257813711477</v>
      </c>
      <c r="O79" s="10">
        <f t="shared" si="24"/>
        <v>1066.1479405831392</v>
      </c>
      <c r="P79" s="10">
        <f t="shared" si="25"/>
        <v>1391.313758219263</v>
      </c>
      <c r="Q79" s="10">
        <f t="shared" si="26"/>
        <v>1687.6534975402735</v>
      </c>
      <c r="R79" s="21"/>
      <c r="S79" s="22"/>
    </row>
    <row r="80" spans="1:19" ht="12" customHeight="1" thickBot="1">
      <c r="A80" s="8">
        <v>1700</v>
      </c>
      <c r="B80" s="13"/>
      <c r="C80" s="10">
        <f t="shared" si="19"/>
        <v>603.0241075250254</v>
      </c>
      <c r="D80" s="10">
        <f t="shared" si="20"/>
        <v>892.6924212992553</v>
      </c>
      <c r="E80" s="10">
        <f t="shared" si="21"/>
        <v>1159.3993447981989</v>
      </c>
      <c r="F80" s="10">
        <f t="shared" si="22"/>
        <v>1403.7432834511878</v>
      </c>
      <c r="G80" s="21"/>
      <c r="H80" s="22"/>
      <c r="I80" s="15"/>
      <c r="J80" s="15"/>
      <c r="K80" s="16"/>
      <c r="L80" s="8">
        <v>1700</v>
      </c>
      <c r="M80" s="13"/>
      <c r="N80" s="10">
        <f t="shared" si="23"/>
        <v>755.6773927068444</v>
      </c>
      <c r="O80" s="10">
        <f t="shared" si="24"/>
        <v>1132.7821868695855</v>
      </c>
      <c r="P80" s="10">
        <f t="shared" si="25"/>
        <v>1478.2708681079673</v>
      </c>
      <c r="Q80" s="10">
        <f t="shared" si="26"/>
        <v>1793.1318411365405</v>
      </c>
      <c r="R80" s="21"/>
      <c r="S80" s="22"/>
    </row>
    <row r="81" spans="1:19" ht="12" customHeight="1" thickBot="1">
      <c r="A81" s="8">
        <f>+A79+200</f>
        <v>1800</v>
      </c>
      <c r="B81" s="13"/>
      <c r="C81" s="10">
        <f t="shared" si="19"/>
        <v>638.496113850027</v>
      </c>
      <c r="D81" s="10">
        <f t="shared" si="20"/>
        <v>945.2037401992116</v>
      </c>
      <c r="E81" s="10">
        <f t="shared" si="21"/>
        <v>1227.5993062569162</v>
      </c>
      <c r="F81" s="10">
        <f t="shared" si="22"/>
        <v>1486.3164177718459</v>
      </c>
      <c r="G81" s="21"/>
      <c r="H81" s="22"/>
      <c r="I81" s="15"/>
      <c r="J81" s="15"/>
      <c r="K81" s="16"/>
      <c r="L81" s="8">
        <f>+L79+200</f>
        <v>1800</v>
      </c>
      <c r="M81" s="13"/>
      <c r="N81" s="10">
        <f t="shared" si="23"/>
        <v>800.1290040425413</v>
      </c>
      <c r="O81" s="10">
        <f t="shared" si="24"/>
        <v>1199.4164331560316</v>
      </c>
      <c r="P81" s="10">
        <f t="shared" si="25"/>
        <v>1565.2279779966711</v>
      </c>
      <c r="Q81" s="10">
        <f t="shared" si="26"/>
        <v>1898.6101847328077</v>
      </c>
      <c r="R81" s="21"/>
      <c r="S81" s="22"/>
    </row>
    <row r="82" spans="1:19" ht="12" customHeight="1" thickBot="1">
      <c r="A82" s="8">
        <v>1900</v>
      </c>
      <c r="B82" s="13"/>
      <c r="C82" s="10">
        <f t="shared" si="19"/>
        <v>673.9681201750284</v>
      </c>
      <c r="D82" s="10">
        <f t="shared" si="20"/>
        <v>997.7150590991677</v>
      </c>
      <c r="E82" s="10">
        <f t="shared" si="21"/>
        <v>1295.7992677156337</v>
      </c>
      <c r="F82" s="10">
        <f t="shared" si="22"/>
        <v>1568.889552092504</v>
      </c>
      <c r="G82" s="21"/>
      <c r="H82" s="22"/>
      <c r="I82" s="15"/>
      <c r="J82" s="15"/>
      <c r="K82" s="16"/>
      <c r="L82" s="8">
        <v>1900</v>
      </c>
      <c r="M82" s="13"/>
      <c r="N82" s="10">
        <f t="shared" si="23"/>
        <v>844.5806153782379</v>
      </c>
      <c r="O82" s="10">
        <f t="shared" si="24"/>
        <v>1266.0506794424778</v>
      </c>
      <c r="P82" s="10">
        <f t="shared" si="25"/>
        <v>1652.1850878853752</v>
      </c>
      <c r="Q82" s="10">
        <f t="shared" si="26"/>
        <v>2004.0885283290747</v>
      </c>
      <c r="R82" s="21"/>
      <c r="S82" s="22"/>
    </row>
    <row r="83" spans="1:19" ht="12" customHeight="1" thickBot="1">
      <c r="A83" s="8">
        <f>+A81+200</f>
        <v>2000</v>
      </c>
      <c r="B83" s="13"/>
      <c r="C83" s="10">
        <f t="shared" si="19"/>
        <v>709.4401265000299</v>
      </c>
      <c r="D83" s="10">
        <f aca="true" t="shared" si="29" ref="D83:D103">+($E$6*2/100)^$D$104*($D$59*A83/1000)</f>
        <v>1050.226377999124</v>
      </c>
      <c r="E83" s="10">
        <f aca="true" t="shared" si="30" ref="E83:E103">+($E$6*2/100)^$E$104*($E$59*A83/1000)</f>
        <v>1363.9992291743515</v>
      </c>
      <c r="F83" s="10">
        <f aca="true" t="shared" si="31" ref="F83:F103">+($E$6*2/100)^$F$104*($F$59*A83/1000)</f>
        <v>1651.4626864131621</v>
      </c>
      <c r="G83" s="21"/>
      <c r="H83" s="22"/>
      <c r="I83" s="15"/>
      <c r="J83" s="15"/>
      <c r="K83" s="16"/>
      <c r="L83" s="8">
        <f>+L81+200</f>
        <v>2000</v>
      </c>
      <c r="M83" s="13"/>
      <c r="N83" s="10">
        <f aca="true" t="shared" si="32" ref="N83:N102">+($E$6*2/100)^$N$104*($N$59*A83/1000)</f>
        <v>889.0322267139346</v>
      </c>
      <c r="O83" s="10">
        <f aca="true" t="shared" si="33" ref="O83:O102">+($E$6*2/100)^$O$104*($O$59*A83/1000)</f>
        <v>1332.684925728924</v>
      </c>
      <c r="P83" s="10">
        <f aca="true" t="shared" si="34" ref="P83:P102">+($E$6*2/100)^$P$104*($P$59*A83/1000)</f>
        <v>1739.142197774079</v>
      </c>
      <c r="Q83" s="10">
        <f aca="true" t="shared" si="35" ref="Q83:Q102">+($E$6*2/100)^$Q$104*($Q$59*A83/1000)</f>
        <v>2109.5668719253417</v>
      </c>
      <c r="R83" s="21"/>
      <c r="S83" s="22"/>
    </row>
    <row r="84" spans="1:19" ht="12" customHeight="1" thickBot="1">
      <c r="A84" s="8">
        <v>2200</v>
      </c>
      <c r="B84" s="13"/>
      <c r="C84" s="10">
        <f t="shared" si="19"/>
        <v>780.3841391500329</v>
      </c>
      <c r="D84" s="10">
        <f t="shared" si="29"/>
        <v>1155.2490157990364</v>
      </c>
      <c r="E84" s="10">
        <f t="shared" si="30"/>
        <v>1500.3991520917866</v>
      </c>
      <c r="F84" s="10">
        <f t="shared" si="31"/>
        <v>1816.6089550544784</v>
      </c>
      <c r="G84" s="21"/>
      <c r="H84" s="22"/>
      <c r="I84" s="15"/>
      <c r="J84" s="15"/>
      <c r="K84" s="16"/>
      <c r="L84" s="8">
        <v>2200</v>
      </c>
      <c r="M84" s="13"/>
      <c r="N84" s="10">
        <f t="shared" si="32"/>
        <v>977.9354493853281</v>
      </c>
      <c r="O84" s="10">
        <f t="shared" si="33"/>
        <v>1465.9534183018166</v>
      </c>
      <c r="P84" s="10">
        <f t="shared" si="34"/>
        <v>1913.056417551487</v>
      </c>
      <c r="Q84" s="10">
        <f t="shared" si="35"/>
        <v>2320.523559117876</v>
      </c>
      <c r="R84" s="21"/>
      <c r="S84" s="22"/>
    </row>
    <row r="85" spans="1:19" ht="12" customHeight="1" thickBot="1">
      <c r="A85" s="8">
        <v>2400</v>
      </c>
      <c r="B85" s="13"/>
      <c r="C85" s="10">
        <f t="shared" si="19"/>
        <v>851.3281518000359</v>
      </c>
      <c r="D85" s="10">
        <f t="shared" si="29"/>
        <v>1260.2716535989487</v>
      </c>
      <c r="E85" s="10">
        <f t="shared" si="30"/>
        <v>1636.7990750092217</v>
      </c>
      <c r="F85" s="10">
        <f t="shared" si="31"/>
        <v>1981.7552236957945</v>
      </c>
      <c r="G85" s="21"/>
      <c r="H85" s="22"/>
      <c r="I85" s="15"/>
      <c r="J85" s="15"/>
      <c r="K85" s="16"/>
      <c r="L85" s="8">
        <v>2400</v>
      </c>
      <c r="M85" s="13"/>
      <c r="N85" s="10">
        <f t="shared" si="32"/>
        <v>1066.8386720567216</v>
      </c>
      <c r="O85" s="10">
        <f t="shared" si="33"/>
        <v>1599.2219108747088</v>
      </c>
      <c r="P85" s="10">
        <f t="shared" si="34"/>
        <v>2086.970637328895</v>
      </c>
      <c r="Q85" s="10">
        <f t="shared" si="35"/>
        <v>2531.48024631041</v>
      </c>
      <c r="R85" s="21"/>
      <c r="S85" s="22"/>
    </row>
    <row r="86" spans="1:19" ht="12" customHeight="1" thickBot="1">
      <c r="A86" s="8">
        <v>2600</v>
      </c>
      <c r="B86" s="13"/>
      <c r="C86" s="10">
        <f t="shared" si="19"/>
        <v>922.2721644500389</v>
      </c>
      <c r="D86" s="10">
        <f t="shared" si="29"/>
        <v>1365.294291398861</v>
      </c>
      <c r="E86" s="10">
        <f t="shared" si="30"/>
        <v>1773.1989979266568</v>
      </c>
      <c r="F86" s="10">
        <f t="shared" si="31"/>
        <v>2146.9014923371105</v>
      </c>
      <c r="G86" s="21"/>
      <c r="H86" s="22"/>
      <c r="I86" s="15"/>
      <c r="J86" s="15"/>
      <c r="K86" s="16"/>
      <c r="L86" s="8">
        <v>2600</v>
      </c>
      <c r="M86" s="13"/>
      <c r="N86" s="10">
        <f t="shared" si="32"/>
        <v>1155.741894728115</v>
      </c>
      <c r="O86" s="10">
        <f t="shared" si="33"/>
        <v>1732.4904034476012</v>
      </c>
      <c r="P86" s="10">
        <f t="shared" si="34"/>
        <v>2260.8848571063027</v>
      </c>
      <c r="Q86" s="10">
        <f t="shared" si="35"/>
        <v>2742.4369335029446</v>
      </c>
      <c r="R86" s="21"/>
      <c r="S86" s="22"/>
    </row>
    <row r="87" spans="1:19" ht="12" customHeight="1" thickBot="1">
      <c r="A87" s="8">
        <f>A86+200</f>
        <v>2800</v>
      </c>
      <c r="B87" s="13"/>
      <c r="C87" s="10">
        <f t="shared" si="19"/>
        <v>993.2161771000419</v>
      </c>
      <c r="D87" s="10">
        <f t="shared" si="29"/>
        <v>1470.3169291987736</v>
      </c>
      <c r="E87" s="10">
        <f t="shared" si="30"/>
        <v>1909.598920844092</v>
      </c>
      <c r="F87" s="10">
        <f t="shared" si="31"/>
        <v>2312.0477609784266</v>
      </c>
      <c r="G87" s="21"/>
      <c r="H87" s="22"/>
      <c r="I87" s="15"/>
      <c r="J87" s="15"/>
      <c r="K87" s="16"/>
      <c r="L87" s="8">
        <f>L86+200</f>
        <v>2800</v>
      </c>
      <c r="M87" s="13"/>
      <c r="N87" s="10">
        <f t="shared" si="32"/>
        <v>1244.6451173995085</v>
      </c>
      <c r="O87" s="10">
        <f t="shared" si="33"/>
        <v>1865.7588960204937</v>
      </c>
      <c r="P87" s="10">
        <f t="shared" si="34"/>
        <v>2434.7990768837108</v>
      </c>
      <c r="Q87" s="10">
        <f t="shared" si="35"/>
        <v>2953.393620695478</v>
      </c>
      <c r="R87" s="21"/>
      <c r="S87" s="22"/>
    </row>
    <row r="88" spans="1:19" ht="12" customHeight="1" thickBot="1">
      <c r="A88" s="8">
        <f aca="true" t="shared" si="36" ref="A88:A103">A87+200</f>
        <v>3000</v>
      </c>
      <c r="B88" s="13"/>
      <c r="C88" s="10">
        <f t="shared" si="19"/>
        <v>1064.160189750045</v>
      </c>
      <c r="D88" s="10">
        <f t="shared" si="29"/>
        <v>1575.339566998686</v>
      </c>
      <c r="E88" s="10">
        <f t="shared" si="30"/>
        <v>2045.998843761527</v>
      </c>
      <c r="F88" s="10">
        <f t="shared" si="31"/>
        <v>2477.194029619743</v>
      </c>
      <c r="G88" s="21"/>
      <c r="H88" s="22"/>
      <c r="I88" s="15"/>
      <c r="J88" s="15"/>
      <c r="K88" s="16"/>
      <c r="L88" s="8">
        <f aca="true" t="shared" si="37" ref="L88:L103">L87+200</f>
        <v>3000</v>
      </c>
      <c r="M88" s="13"/>
      <c r="N88" s="10">
        <f t="shared" si="32"/>
        <v>1333.548340070902</v>
      </c>
      <c r="O88" s="10">
        <f t="shared" si="33"/>
        <v>1999.0273885933861</v>
      </c>
      <c r="P88" s="10">
        <f t="shared" si="34"/>
        <v>2608.7132966611184</v>
      </c>
      <c r="Q88" s="10">
        <f t="shared" si="35"/>
        <v>3164.3503078880126</v>
      </c>
      <c r="R88" s="21"/>
      <c r="S88" s="22"/>
    </row>
    <row r="89" spans="1:19" ht="12" customHeight="1" thickBot="1">
      <c r="A89" s="8">
        <f t="shared" si="36"/>
        <v>3200</v>
      </c>
      <c r="B89" s="13"/>
      <c r="C89" s="10">
        <f t="shared" si="19"/>
        <v>1135.1042024000478</v>
      </c>
      <c r="D89" s="10">
        <f t="shared" si="29"/>
        <v>1680.3622047985984</v>
      </c>
      <c r="E89" s="10">
        <f t="shared" si="30"/>
        <v>2182.398766678962</v>
      </c>
      <c r="F89" s="10">
        <f t="shared" si="31"/>
        <v>2642.3402982610596</v>
      </c>
      <c r="G89" s="21"/>
      <c r="H89" s="22"/>
      <c r="I89" s="15"/>
      <c r="J89" s="15"/>
      <c r="K89" s="16"/>
      <c r="L89" s="8">
        <f t="shared" si="37"/>
        <v>3200</v>
      </c>
      <c r="M89" s="13"/>
      <c r="N89" s="10">
        <f t="shared" si="32"/>
        <v>1422.4515627422954</v>
      </c>
      <c r="O89" s="10">
        <f t="shared" si="33"/>
        <v>2132.2958811662784</v>
      </c>
      <c r="P89" s="10">
        <f t="shared" si="34"/>
        <v>2782.627516438526</v>
      </c>
      <c r="Q89" s="10">
        <f t="shared" si="35"/>
        <v>3375.306995080547</v>
      </c>
      <c r="R89" s="21"/>
      <c r="S89" s="22"/>
    </row>
    <row r="90" spans="1:19" ht="12" customHeight="1" thickBot="1">
      <c r="A90" s="8">
        <f t="shared" si="36"/>
        <v>3400</v>
      </c>
      <c r="B90" s="13"/>
      <c r="C90" s="10">
        <f t="shared" si="19"/>
        <v>1206.0482150500509</v>
      </c>
      <c r="D90" s="10">
        <f t="shared" si="29"/>
        <v>1785.3848425985107</v>
      </c>
      <c r="E90" s="10">
        <f t="shared" si="30"/>
        <v>2318.7986895963977</v>
      </c>
      <c r="F90" s="10">
        <f t="shared" si="31"/>
        <v>2807.4865669023757</v>
      </c>
      <c r="G90" s="21"/>
      <c r="H90" s="22"/>
      <c r="I90" s="15"/>
      <c r="J90" s="15"/>
      <c r="K90" s="16"/>
      <c r="L90" s="8">
        <f t="shared" si="37"/>
        <v>3400</v>
      </c>
      <c r="M90" s="13"/>
      <c r="N90" s="10">
        <f t="shared" si="32"/>
        <v>1511.354785413689</v>
      </c>
      <c r="O90" s="10">
        <f t="shared" si="33"/>
        <v>2265.564373739171</v>
      </c>
      <c r="P90" s="10">
        <f t="shared" si="34"/>
        <v>2956.5417362159346</v>
      </c>
      <c r="Q90" s="10">
        <f t="shared" si="35"/>
        <v>3586.263682273081</v>
      </c>
      <c r="R90" s="21"/>
      <c r="S90" s="22"/>
    </row>
    <row r="91" spans="1:19" ht="12" customHeight="1" thickBot="1">
      <c r="A91" s="8">
        <f t="shared" si="36"/>
        <v>3600</v>
      </c>
      <c r="B91" s="13"/>
      <c r="C91" s="10">
        <f t="shared" si="19"/>
        <v>1276.992227700054</v>
      </c>
      <c r="D91" s="10">
        <f t="shared" si="29"/>
        <v>1890.407480398423</v>
      </c>
      <c r="E91" s="10">
        <f t="shared" si="30"/>
        <v>2455.1986125138324</v>
      </c>
      <c r="F91" s="10">
        <f t="shared" si="31"/>
        <v>2972.6328355436917</v>
      </c>
      <c r="G91" s="21"/>
      <c r="H91" s="22"/>
      <c r="I91" s="15"/>
      <c r="J91" s="15"/>
      <c r="K91" s="16"/>
      <c r="L91" s="8">
        <f t="shared" si="37"/>
        <v>3600</v>
      </c>
      <c r="M91" s="13"/>
      <c r="N91" s="10">
        <f t="shared" si="32"/>
        <v>1600.2580080850826</v>
      </c>
      <c r="O91" s="10">
        <f t="shared" si="33"/>
        <v>2398.8328663120633</v>
      </c>
      <c r="P91" s="10">
        <f t="shared" si="34"/>
        <v>3130.4559559933423</v>
      </c>
      <c r="Q91" s="10">
        <f t="shared" si="35"/>
        <v>3797.2203694656155</v>
      </c>
      <c r="R91" s="21"/>
      <c r="S91" s="22"/>
    </row>
    <row r="92" spans="1:19" ht="12" customHeight="1" thickBot="1">
      <c r="A92" s="8">
        <f t="shared" si="36"/>
        <v>3800</v>
      </c>
      <c r="B92" s="13"/>
      <c r="C92" s="10">
        <f t="shared" si="19"/>
        <v>1347.9362403500568</v>
      </c>
      <c r="D92" s="10">
        <f t="shared" si="29"/>
        <v>1995.4301181983353</v>
      </c>
      <c r="E92" s="10">
        <f t="shared" si="30"/>
        <v>2591.5985354312675</v>
      </c>
      <c r="F92" s="10">
        <f t="shared" si="31"/>
        <v>3137.779104185008</v>
      </c>
      <c r="G92" s="21"/>
      <c r="H92" s="22"/>
      <c r="I92" s="15"/>
      <c r="J92" s="15"/>
      <c r="K92" s="16"/>
      <c r="L92" s="8">
        <f t="shared" si="37"/>
        <v>3800</v>
      </c>
      <c r="M92" s="13"/>
      <c r="N92" s="10">
        <f t="shared" si="32"/>
        <v>1689.1612307564758</v>
      </c>
      <c r="O92" s="10">
        <f t="shared" si="33"/>
        <v>2532.1013588849555</v>
      </c>
      <c r="P92" s="10">
        <f t="shared" si="34"/>
        <v>3304.3701757707504</v>
      </c>
      <c r="Q92" s="10">
        <f t="shared" si="35"/>
        <v>4008.1770566581495</v>
      </c>
      <c r="R92" s="21"/>
      <c r="S92" s="22"/>
    </row>
    <row r="93" spans="1:19" ht="12" customHeight="1" thickBot="1">
      <c r="A93" s="8">
        <f t="shared" si="36"/>
        <v>4000</v>
      </c>
      <c r="B93" s="13"/>
      <c r="C93" s="10">
        <f t="shared" si="19"/>
        <v>1418.8802530000598</v>
      </c>
      <c r="D93" s="10">
        <f t="shared" si="29"/>
        <v>2100.452755998248</v>
      </c>
      <c r="E93" s="10">
        <f t="shared" si="30"/>
        <v>2727.998458348703</v>
      </c>
      <c r="F93" s="10">
        <f t="shared" si="31"/>
        <v>3302.9253728263243</v>
      </c>
      <c r="G93" s="21"/>
      <c r="H93" s="22"/>
      <c r="I93" s="15"/>
      <c r="J93" s="15"/>
      <c r="K93" s="16"/>
      <c r="L93" s="8">
        <f t="shared" si="37"/>
        <v>4000</v>
      </c>
      <c r="M93" s="13"/>
      <c r="N93" s="10">
        <f t="shared" si="32"/>
        <v>1778.0644534278692</v>
      </c>
      <c r="O93" s="10">
        <f t="shared" si="33"/>
        <v>2665.369851457848</v>
      </c>
      <c r="P93" s="10">
        <f t="shared" si="34"/>
        <v>3478.284395548158</v>
      </c>
      <c r="Q93" s="10">
        <f t="shared" si="35"/>
        <v>4219.1337438506835</v>
      </c>
      <c r="R93" s="21"/>
      <c r="S93" s="22"/>
    </row>
    <row r="94" spans="1:19" ht="12" customHeight="1" thickBot="1">
      <c r="A94" s="8">
        <f t="shared" si="36"/>
        <v>4200</v>
      </c>
      <c r="B94" s="13"/>
      <c r="C94" s="10">
        <f t="shared" si="19"/>
        <v>1489.824265650063</v>
      </c>
      <c r="D94" s="10">
        <f t="shared" si="29"/>
        <v>2205.4753937981604</v>
      </c>
      <c r="E94" s="10">
        <f t="shared" si="30"/>
        <v>2864.398381266138</v>
      </c>
      <c r="F94" s="10">
        <f t="shared" si="31"/>
        <v>3468.0716414676403</v>
      </c>
      <c r="G94" s="21"/>
      <c r="H94" s="22"/>
      <c r="I94" s="15"/>
      <c r="J94" s="15"/>
      <c r="K94" s="16"/>
      <c r="L94" s="8">
        <f t="shared" si="37"/>
        <v>4200</v>
      </c>
      <c r="M94" s="13"/>
      <c r="N94" s="10">
        <f t="shared" si="32"/>
        <v>1866.9676760992627</v>
      </c>
      <c r="O94" s="10">
        <f t="shared" si="33"/>
        <v>2798.6383440307404</v>
      </c>
      <c r="P94" s="10">
        <f t="shared" si="34"/>
        <v>3652.1986153255657</v>
      </c>
      <c r="Q94" s="10">
        <f t="shared" si="35"/>
        <v>4430.090431043218</v>
      </c>
      <c r="R94" s="21"/>
      <c r="S94" s="22"/>
    </row>
    <row r="95" spans="1:19" ht="12" customHeight="1" thickBot="1">
      <c r="A95" s="8">
        <f t="shared" si="36"/>
        <v>4400</v>
      </c>
      <c r="B95" s="13"/>
      <c r="C95" s="10">
        <f t="shared" si="19"/>
        <v>1560.7682783000657</v>
      </c>
      <c r="D95" s="10">
        <f t="shared" si="29"/>
        <v>2310.498031598073</v>
      </c>
      <c r="E95" s="10">
        <f t="shared" si="30"/>
        <v>3000.7983041835732</v>
      </c>
      <c r="F95" s="10">
        <f t="shared" si="31"/>
        <v>3633.217910108957</v>
      </c>
      <c r="G95" s="21"/>
      <c r="H95" s="22"/>
      <c r="I95" s="15"/>
      <c r="J95" s="15"/>
      <c r="K95" s="16"/>
      <c r="L95" s="8">
        <f t="shared" si="37"/>
        <v>4400</v>
      </c>
      <c r="M95" s="13"/>
      <c r="N95" s="10">
        <f t="shared" si="32"/>
        <v>1955.8708987706561</v>
      </c>
      <c r="O95" s="10">
        <f t="shared" si="33"/>
        <v>2931.906836603633</v>
      </c>
      <c r="P95" s="10">
        <f t="shared" si="34"/>
        <v>3826.112835102974</v>
      </c>
      <c r="Q95" s="10">
        <f t="shared" si="35"/>
        <v>4641.047118235752</v>
      </c>
      <c r="R95" s="21"/>
      <c r="S95" s="22"/>
    </row>
    <row r="96" spans="1:19" ht="12" customHeight="1" thickBot="1">
      <c r="A96" s="8">
        <f t="shared" si="36"/>
        <v>4600</v>
      </c>
      <c r="B96" s="13"/>
      <c r="C96" s="10">
        <f t="shared" si="19"/>
        <v>1631.7122909500688</v>
      </c>
      <c r="D96" s="10">
        <f t="shared" si="29"/>
        <v>2415.520669397985</v>
      </c>
      <c r="E96" s="10">
        <f t="shared" si="30"/>
        <v>3137.198227101008</v>
      </c>
      <c r="F96" s="10">
        <f t="shared" si="31"/>
        <v>3798.3641787502725</v>
      </c>
      <c r="G96" s="21"/>
      <c r="H96" s="22"/>
      <c r="I96" s="15"/>
      <c r="J96" s="15"/>
      <c r="K96" s="16"/>
      <c r="L96" s="8">
        <f t="shared" si="37"/>
        <v>4600</v>
      </c>
      <c r="M96" s="13"/>
      <c r="N96" s="10">
        <f t="shared" si="32"/>
        <v>2044.7741214420498</v>
      </c>
      <c r="O96" s="10">
        <f t="shared" si="33"/>
        <v>3065.1753291765253</v>
      </c>
      <c r="P96" s="10">
        <f t="shared" si="34"/>
        <v>4000.0270548803815</v>
      </c>
      <c r="Q96" s="10">
        <f t="shared" si="35"/>
        <v>4852.003805428286</v>
      </c>
      <c r="R96" s="21"/>
      <c r="S96" s="22"/>
    </row>
    <row r="97" spans="1:19" ht="12" customHeight="1" thickBot="1">
      <c r="A97" s="8">
        <f t="shared" si="36"/>
        <v>4800</v>
      </c>
      <c r="B97" s="13"/>
      <c r="C97" s="10">
        <f t="shared" si="19"/>
        <v>1702.6563036000719</v>
      </c>
      <c r="D97" s="10">
        <f t="shared" si="29"/>
        <v>2520.5433071978973</v>
      </c>
      <c r="E97" s="10">
        <f t="shared" si="30"/>
        <v>3273.5981500184434</v>
      </c>
      <c r="F97" s="10">
        <f t="shared" si="31"/>
        <v>3963.510447391589</v>
      </c>
      <c r="G97" s="21"/>
      <c r="H97" s="22"/>
      <c r="I97" s="15"/>
      <c r="J97" s="15"/>
      <c r="K97" s="16"/>
      <c r="L97" s="8">
        <f t="shared" si="37"/>
        <v>4800</v>
      </c>
      <c r="M97" s="13"/>
      <c r="N97" s="10">
        <f t="shared" si="32"/>
        <v>2133.6773441134433</v>
      </c>
      <c r="O97" s="10">
        <f t="shared" si="33"/>
        <v>3198.4438217494176</v>
      </c>
      <c r="P97" s="10">
        <f t="shared" si="34"/>
        <v>4173.94127465779</v>
      </c>
      <c r="Q97" s="10">
        <f t="shared" si="35"/>
        <v>5062.96049262082</v>
      </c>
      <c r="R97" s="21"/>
      <c r="S97" s="22"/>
    </row>
    <row r="98" spans="1:19" ht="12" customHeight="1" thickBot="1">
      <c r="A98" s="8">
        <f t="shared" si="36"/>
        <v>5000</v>
      </c>
      <c r="B98" s="13"/>
      <c r="C98" s="10">
        <f t="shared" si="19"/>
        <v>1773.600316250075</v>
      </c>
      <c r="D98" s="10">
        <f t="shared" si="29"/>
        <v>2625.5659449978098</v>
      </c>
      <c r="E98" s="10">
        <f t="shared" si="30"/>
        <v>3409.9980729358786</v>
      </c>
      <c r="F98" s="10">
        <f t="shared" si="31"/>
        <v>4128.656716032905</v>
      </c>
      <c r="G98" s="21"/>
      <c r="H98" s="22"/>
      <c r="I98" s="15"/>
      <c r="J98" s="15"/>
      <c r="K98" s="16"/>
      <c r="L98" s="8">
        <f t="shared" si="37"/>
        <v>5000</v>
      </c>
      <c r="M98" s="13"/>
      <c r="N98" s="10">
        <f t="shared" si="32"/>
        <v>2222.5805667848367</v>
      </c>
      <c r="O98" s="10">
        <f t="shared" si="33"/>
        <v>3331.7123143223102</v>
      </c>
      <c r="P98" s="10">
        <f t="shared" si="34"/>
        <v>4347.855494435197</v>
      </c>
      <c r="Q98" s="10">
        <f t="shared" si="35"/>
        <v>5273.917179813355</v>
      </c>
      <c r="R98" s="21"/>
      <c r="S98" s="22"/>
    </row>
    <row r="99" spans="1:19" ht="12" customHeight="1" thickBot="1">
      <c r="A99" s="8">
        <f t="shared" si="36"/>
        <v>5200</v>
      </c>
      <c r="B99" s="13"/>
      <c r="C99" s="10">
        <f t="shared" si="19"/>
        <v>1844.5443289000777</v>
      </c>
      <c r="D99" s="10">
        <f t="shared" si="29"/>
        <v>2730.588582797722</v>
      </c>
      <c r="E99" s="10">
        <f t="shared" si="30"/>
        <v>3546.3979958533137</v>
      </c>
      <c r="F99" s="10">
        <f t="shared" si="31"/>
        <v>4293.802984674221</v>
      </c>
      <c r="G99" s="21"/>
      <c r="H99" s="22"/>
      <c r="I99" s="15"/>
      <c r="J99" s="15"/>
      <c r="K99" s="16"/>
      <c r="L99" s="8">
        <f t="shared" si="37"/>
        <v>5200</v>
      </c>
      <c r="M99" s="13"/>
      <c r="N99" s="10">
        <f t="shared" si="32"/>
        <v>2311.48378945623</v>
      </c>
      <c r="O99" s="10">
        <f t="shared" si="33"/>
        <v>3464.9808068952025</v>
      </c>
      <c r="P99" s="10">
        <f t="shared" si="34"/>
        <v>4521.769714212605</v>
      </c>
      <c r="Q99" s="10">
        <f t="shared" si="35"/>
        <v>5484.873867005889</v>
      </c>
      <c r="R99" s="21"/>
      <c r="S99" s="22"/>
    </row>
    <row r="100" spans="1:19" ht="12" customHeight="1" thickBot="1">
      <c r="A100" s="8">
        <f t="shared" si="36"/>
        <v>5400</v>
      </c>
      <c r="B100" s="13"/>
      <c r="C100" s="10">
        <f t="shared" si="19"/>
        <v>1915.4883415500808</v>
      </c>
      <c r="D100" s="10">
        <f t="shared" si="29"/>
        <v>2835.611220597635</v>
      </c>
      <c r="E100" s="10">
        <f t="shared" si="30"/>
        <v>3682.797918770749</v>
      </c>
      <c r="F100" s="10">
        <f t="shared" si="31"/>
        <v>4458.949253315538</v>
      </c>
      <c r="G100" s="21"/>
      <c r="H100" s="22"/>
      <c r="I100" s="15"/>
      <c r="J100" s="15"/>
      <c r="K100" s="16"/>
      <c r="L100" s="8">
        <f t="shared" si="37"/>
        <v>5400</v>
      </c>
      <c r="M100" s="13"/>
      <c r="N100" s="10">
        <f t="shared" si="32"/>
        <v>2400.3870121276236</v>
      </c>
      <c r="O100" s="10">
        <f t="shared" si="33"/>
        <v>3598.2492994680947</v>
      </c>
      <c r="P100" s="10">
        <f t="shared" si="34"/>
        <v>4695.6839339900125</v>
      </c>
      <c r="Q100" s="10">
        <f t="shared" si="35"/>
        <v>5695.830554198424</v>
      </c>
      <c r="R100" s="21"/>
      <c r="S100" s="22"/>
    </row>
    <row r="101" spans="1:19" ht="12" customHeight="1" thickBot="1">
      <c r="A101" s="8">
        <f t="shared" si="36"/>
        <v>5600</v>
      </c>
      <c r="B101" s="13"/>
      <c r="C101" s="10">
        <f t="shared" si="19"/>
        <v>1986.4323542000839</v>
      </c>
      <c r="D101" s="10">
        <f t="shared" si="29"/>
        <v>2940.633858397547</v>
      </c>
      <c r="E101" s="10">
        <f t="shared" si="30"/>
        <v>3819.197841688184</v>
      </c>
      <c r="F101" s="10">
        <f t="shared" si="31"/>
        <v>4624.095521956853</v>
      </c>
      <c r="G101" s="21"/>
      <c r="H101" s="22"/>
      <c r="I101" s="15"/>
      <c r="J101" s="15"/>
      <c r="K101" s="16"/>
      <c r="L101" s="8">
        <f t="shared" si="37"/>
        <v>5600</v>
      </c>
      <c r="M101" s="13"/>
      <c r="N101" s="10">
        <f t="shared" si="32"/>
        <v>2489.290234799017</v>
      </c>
      <c r="O101" s="10">
        <f t="shared" si="33"/>
        <v>3731.5177920409874</v>
      </c>
      <c r="P101" s="10">
        <f t="shared" si="34"/>
        <v>4869.5981537674215</v>
      </c>
      <c r="Q101" s="10">
        <f t="shared" si="35"/>
        <v>5906.787241390956</v>
      </c>
      <c r="R101" s="21"/>
      <c r="S101" s="22"/>
    </row>
    <row r="102" spans="1:19" ht="12" customHeight="1" thickBot="1">
      <c r="A102" s="8">
        <f t="shared" si="36"/>
        <v>5800</v>
      </c>
      <c r="B102" s="13"/>
      <c r="C102" s="10">
        <f t="shared" si="19"/>
        <v>2057.376366850087</v>
      </c>
      <c r="D102" s="10">
        <f t="shared" si="29"/>
        <v>3045.6564961974595</v>
      </c>
      <c r="E102" s="10">
        <f t="shared" si="30"/>
        <v>3955.597764605619</v>
      </c>
      <c r="F102" s="10">
        <f t="shared" si="31"/>
        <v>4789.24179059817</v>
      </c>
      <c r="G102" s="21"/>
      <c r="H102" s="22"/>
      <c r="I102" s="15"/>
      <c r="J102" s="15"/>
      <c r="K102" s="16"/>
      <c r="L102" s="8">
        <f t="shared" si="37"/>
        <v>5800</v>
      </c>
      <c r="M102" s="13"/>
      <c r="N102" s="10">
        <f t="shared" si="32"/>
        <v>2578.19345747041</v>
      </c>
      <c r="O102" s="10">
        <f t="shared" si="33"/>
        <v>3864.7862846138796</v>
      </c>
      <c r="P102" s="10">
        <f t="shared" si="34"/>
        <v>5043.51237354483</v>
      </c>
      <c r="Q102" s="10">
        <f t="shared" si="35"/>
        <v>6117.743928583491</v>
      </c>
      <c r="R102" s="21"/>
      <c r="S102" s="22"/>
    </row>
    <row r="103" spans="1:19" ht="12" customHeight="1" thickBot="1">
      <c r="A103" s="8">
        <f t="shared" si="36"/>
        <v>6000</v>
      </c>
      <c r="B103" s="13"/>
      <c r="C103" s="10">
        <f t="shared" si="19"/>
        <v>2128.32037950009</v>
      </c>
      <c r="D103" s="10">
        <f t="shared" si="29"/>
        <v>3150.679133997372</v>
      </c>
      <c r="E103" s="10">
        <f t="shared" si="30"/>
        <v>4091.997687523054</v>
      </c>
      <c r="F103" s="10">
        <f t="shared" si="31"/>
        <v>4954.388059239486</v>
      </c>
      <c r="G103" s="21"/>
      <c r="H103" s="22"/>
      <c r="I103" s="15"/>
      <c r="J103" s="15"/>
      <c r="K103" s="16"/>
      <c r="L103" s="8">
        <f t="shared" si="37"/>
        <v>6000</v>
      </c>
      <c r="M103" s="13"/>
      <c r="N103" s="10">
        <f>+($E$6*2/100)^$N$104*($N$59*A103/1000)</f>
        <v>2667.096680141804</v>
      </c>
      <c r="O103" s="10">
        <f>+($E$6*2/100)^$O$104*($O$59*A103/1000)</f>
        <v>3998.0547771867723</v>
      </c>
      <c r="P103" s="10">
        <f>+($E$6*2/100)^$P$104*($P$59*A103/1000)</f>
        <v>5217.426593322237</v>
      </c>
      <c r="Q103" s="10">
        <f>+($E$6*2/100)^$Q$104*($Q$59*A103/1000)</f>
        <v>6328.700615776025</v>
      </c>
      <c r="R103" s="21"/>
      <c r="S103" s="22"/>
    </row>
    <row r="104" spans="1:19" ht="12" customHeight="1" thickBot="1">
      <c r="A104" s="8" t="s">
        <v>4</v>
      </c>
      <c r="B104" s="8"/>
      <c r="C104" s="8">
        <v>1.1705</v>
      </c>
      <c r="D104" s="8">
        <v>1.2492</v>
      </c>
      <c r="E104" s="8">
        <v>1.328</v>
      </c>
      <c r="F104" s="8">
        <v>1.4067</v>
      </c>
      <c r="G104" s="17"/>
      <c r="H104" s="18"/>
      <c r="I104" s="15"/>
      <c r="J104" s="15"/>
      <c r="K104" s="16"/>
      <c r="L104" s="8" t="s">
        <v>4</v>
      </c>
      <c r="M104" s="8"/>
      <c r="N104" s="8">
        <v>1.1819</v>
      </c>
      <c r="O104" s="8">
        <v>1.2626</v>
      </c>
      <c r="P104" s="8">
        <v>1.3432</v>
      </c>
      <c r="Q104" s="8">
        <v>1.4239</v>
      </c>
      <c r="R104" s="17"/>
      <c r="S104" s="18"/>
    </row>
  </sheetData>
  <sheetProtection password="DE6A" sheet="1"/>
  <protectedRanges>
    <protectedRange sqref="B6:D6" name="R?defelter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zoomScalePageLayoutView="0" workbookViewId="0" topLeftCell="A34">
      <selection activeCell="O50" sqref="O50"/>
    </sheetView>
  </sheetViews>
  <sheetFormatPr defaultColWidth="9.140625" defaultRowHeight="15"/>
  <cols>
    <col min="3" max="3" width="9.57421875" style="0" bestFit="1" customWidth="1"/>
    <col min="4" max="4" width="10.57421875" style="0" bestFit="1" customWidth="1"/>
  </cols>
  <sheetData>
    <row r="2" spans="2:12" ht="21">
      <c r="B2" t="s">
        <v>24</v>
      </c>
      <c r="H2" s="7" t="s">
        <v>0</v>
      </c>
      <c r="I2" s="7" t="s">
        <v>23</v>
      </c>
      <c r="J2" s="7"/>
      <c r="K2" s="7"/>
      <c r="L2" s="7"/>
    </row>
    <row r="4" spans="1:10" ht="18.75" thickBot="1">
      <c r="A4" s="4"/>
      <c r="C4" s="4" t="s">
        <v>5</v>
      </c>
      <c r="I4" s="5" t="s">
        <v>15</v>
      </c>
      <c r="J4" s="5"/>
    </row>
    <row r="5" spans="2:5" ht="15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1" thickBot="1">
      <c r="B6" s="24">
        <v>60</v>
      </c>
      <c r="C6" s="24">
        <v>40</v>
      </c>
      <c r="D6" s="24">
        <v>20</v>
      </c>
      <c r="E6" s="25">
        <f>+($B$6+$C$6)/2-$D$6</f>
        <v>30</v>
      </c>
    </row>
    <row r="7" ht="12" customHeight="1"/>
    <row r="8" spans="1:19" ht="24" customHeight="1" hidden="1">
      <c r="A8" t="s">
        <v>10</v>
      </c>
      <c r="C8">
        <v>496</v>
      </c>
      <c r="D8">
        <v>636</v>
      </c>
      <c r="E8">
        <v>768</v>
      </c>
      <c r="F8">
        <v>894</v>
      </c>
      <c r="G8">
        <v>1013</v>
      </c>
      <c r="H8">
        <v>1234</v>
      </c>
      <c r="L8" t="s">
        <v>10</v>
      </c>
      <c r="N8">
        <v>764</v>
      </c>
      <c r="O8">
        <v>954</v>
      </c>
      <c r="P8">
        <v>1140</v>
      </c>
      <c r="Q8">
        <v>1325</v>
      </c>
      <c r="R8">
        <v>1510</v>
      </c>
      <c r="S8">
        <v>1890</v>
      </c>
    </row>
    <row r="9" ht="12" customHeight="1"/>
    <row r="10" spans="4:15" ht="15">
      <c r="D10" s="6" t="s">
        <v>16</v>
      </c>
      <c r="O10" s="6" t="s">
        <v>11</v>
      </c>
    </row>
    <row r="12" ht="15" thickBot="1"/>
    <row r="13" spans="1:19" ht="15" thickBot="1">
      <c r="A13" s="11" t="s">
        <v>1</v>
      </c>
      <c r="B13" s="1"/>
      <c r="C13" s="8">
        <v>300</v>
      </c>
      <c r="D13" s="8">
        <v>400</v>
      </c>
      <c r="E13" s="8">
        <v>500</v>
      </c>
      <c r="F13" s="8">
        <v>600</v>
      </c>
      <c r="G13" s="8">
        <v>700</v>
      </c>
      <c r="H13" s="8">
        <v>900</v>
      </c>
      <c r="L13" s="11" t="s">
        <v>1</v>
      </c>
      <c r="M13" s="11"/>
      <c r="N13" s="8">
        <v>300</v>
      </c>
      <c r="O13" s="8">
        <v>400</v>
      </c>
      <c r="P13" s="8">
        <v>500</v>
      </c>
      <c r="Q13" s="8">
        <v>600</v>
      </c>
      <c r="R13" s="8">
        <v>700</v>
      </c>
      <c r="S13" s="8">
        <v>900</v>
      </c>
    </row>
    <row r="14" spans="1:19" ht="15" thickBot="1">
      <c r="A14" s="11"/>
      <c r="B14" s="3"/>
      <c r="C14" s="2"/>
      <c r="D14" s="2"/>
      <c r="E14" s="2"/>
      <c r="F14" s="2"/>
      <c r="G14" s="2"/>
      <c r="H14" s="2"/>
      <c r="L14" s="11"/>
      <c r="M14" s="12"/>
      <c r="N14" s="13"/>
      <c r="O14" s="13"/>
      <c r="P14" s="13"/>
      <c r="Q14" s="13"/>
      <c r="R14" s="13"/>
      <c r="S14" s="13"/>
    </row>
    <row r="15" spans="1:19" ht="15" thickBot="1">
      <c r="A15" s="11" t="s">
        <v>3</v>
      </c>
      <c r="B15" s="3"/>
      <c r="C15" s="2"/>
      <c r="D15" s="2"/>
      <c r="E15" s="2"/>
      <c r="F15" s="2"/>
      <c r="G15" s="2"/>
      <c r="H15" s="2"/>
      <c r="L15" s="11" t="s">
        <v>3</v>
      </c>
      <c r="M15" s="12"/>
      <c r="N15" s="13"/>
      <c r="O15" s="13"/>
      <c r="P15" s="13"/>
      <c r="Q15" s="13"/>
      <c r="R15" s="13"/>
      <c r="S15" s="13"/>
    </row>
    <row r="16" spans="1:19" ht="15" thickBot="1">
      <c r="A16" s="8">
        <v>400</v>
      </c>
      <c r="B16" s="9"/>
      <c r="C16" s="10">
        <f>+($E$6*2/100)^$C$32*($C$8*A16/1000)</f>
        <v>100.72757466824565</v>
      </c>
      <c r="D16" s="10">
        <f>+($E$6*2/100)^$D$32*($D$8*A16/1000)</f>
        <v>131.15331697346</v>
      </c>
      <c r="E16" s="10">
        <f>+($E$6*2/100)^$E$32*($E$8*A16/1000)</f>
        <v>160.90172286004216</v>
      </c>
      <c r="F16" s="10">
        <f aca="true" t="shared" si="0" ref="F16:F31">+($E$6*2/100)^$F$32*($F$8*A16/1000)</f>
        <v>190.1920920693688</v>
      </c>
      <c r="G16" s="10">
        <f>+($E$6*2/100)^$G$32*($G$8*A16/1000)</f>
        <v>213.97276544920982</v>
      </c>
      <c r="H16" s="10">
        <f>+($E$6*2/100)^$H$32*($H$8*A16/1000)</f>
        <v>256.9522642482381</v>
      </c>
      <c r="L16" s="8">
        <v>400</v>
      </c>
      <c r="M16" s="12"/>
      <c r="N16" s="10">
        <f>+($E$6*2/100)^$N$32*($N$8*A16/1000)</f>
        <v>161.87266074082797</v>
      </c>
      <c r="O16" s="10">
        <f>+($E$6*2/100)^$O$32*($O$8*A16/1000)</f>
        <v>201.30461505134048</v>
      </c>
      <c r="P16" s="10">
        <f>+($E$6*2/100)^$P$32*($P$8*A16/1000)</f>
        <v>239.44929868953557</v>
      </c>
      <c r="Q16" s="10">
        <f>+($E$6*2/100)^$Q$32*($Q$8*A16/1000)</f>
        <v>277.17228766983123</v>
      </c>
      <c r="R16" s="10">
        <f>+($E$6*2/100)^$R$32*($R$8*A16/1000)</f>
        <v>314.7443437053139</v>
      </c>
      <c r="S16" s="10">
        <f>+($E$6*2/100)^$S$32*($S$8*A16/1000)</f>
        <v>388.55533356811463</v>
      </c>
    </row>
    <row r="17" spans="1:19" ht="15" thickBot="1">
      <c r="A17" s="8">
        <f>+A16+100</f>
        <v>500</v>
      </c>
      <c r="B17" s="9"/>
      <c r="C17" s="10">
        <f aca="true" t="shared" si="1" ref="C17:C31">+($E$6*2/100)^$C$32*($C$8*A17/1000)</f>
        <v>125.90946833530707</v>
      </c>
      <c r="D17" s="10">
        <f aca="true" t="shared" si="2" ref="D17:D31">+($E$6*2/100)^$D$32*($D$8*A17/1000)</f>
        <v>163.94164621682498</v>
      </c>
      <c r="E17" s="10">
        <f aca="true" t="shared" si="3" ref="E17:E31">+($E$6*2/100)^$E$32*($E$8*A17/1000)</f>
        <v>201.12715357505272</v>
      </c>
      <c r="F17" s="10">
        <f t="shared" si="0"/>
        <v>237.740115086711</v>
      </c>
      <c r="G17" s="10">
        <f aca="true" t="shared" si="4" ref="G17:G31">+($E$6*2/100)^$G$32*($G$8*A17/1000)</f>
        <v>267.4659568115123</v>
      </c>
      <c r="H17" s="10">
        <f aca="true" t="shared" si="5" ref="H17:H31">+($E$6*2/100)^$H$32*($H$8*A17/1000)</f>
        <v>321.1903303102976</v>
      </c>
      <c r="L17" s="8">
        <f>+L16+100</f>
        <v>500</v>
      </c>
      <c r="M17" s="12"/>
      <c r="N17" s="10">
        <f aca="true" t="shared" si="6" ref="N17:N31">+($E$6*2/100)^$N$32*($N$8*A17/1000)</f>
        <v>202.34082592603494</v>
      </c>
      <c r="O17" s="10">
        <f aca="true" t="shared" si="7" ref="O17:O31">+($E$6*2/100)^$O$32*($O$8*A17/1000)</f>
        <v>251.63076881417558</v>
      </c>
      <c r="P17" s="10">
        <f aca="true" t="shared" si="8" ref="P17:P31">+($E$6*2/100)^$P$32*($P$8*A17/1000)</f>
        <v>299.3116233619195</v>
      </c>
      <c r="Q17" s="10">
        <f aca="true" t="shared" si="9" ref="Q17:Q31">+($E$6*2/100)^$Q$32*($Q$8*A17/1000)</f>
        <v>346.465359587289</v>
      </c>
      <c r="R17" s="10">
        <f aca="true" t="shared" si="10" ref="R17:R31">+($E$6*2/100)^$R$32*($R$8*A17/1000)</f>
        <v>393.43042963164237</v>
      </c>
      <c r="S17" s="10">
        <f aca="true" t="shared" si="11" ref="S17:S31">+($E$6*2/100)^$S$32*($S$8*A17/1000)</f>
        <v>485.6941669601433</v>
      </c>
    </row>
    <row r="18" spans="1:19" ht="15" thickBot="1">
      <c r="A18" s="8">
        <f aca="true" t="shared" si="12" ref="A18:A24">+A17+100</f>
        <v>600</v>
      </c>
      <c r="B18" s="9"/>
      <c r="C18" s="10">
        <f t="shared" si="1"/>
        <v>151.0913620023685</v>
      </c>
      <c r="D18" s="10">
        <f t="shared" si="2"/>
        <v>196.72997546019</v>
      </c>
      <c r="E18" s="10">
        <f t="shared" si="3"/>
        <v>241.35258429006325</v>
      </c>
      <c r="F18" s="10">
        <f t="shared" si="0"/>
        <v>285.2881381040532</v>
      </c>
      <c r="G18" s="10">
        <f t="shared" si="4"/>
        <v>320.9591481738147</v>
      </c>
      <c r="H18" s="10">
        <f t="shared" si="5"/>
        <v>385.42839637235716</v>
      </c>
      <c r="L18" s="8">
        <f aca="true" t="shared" si="13" ref="L18:L24">+L17+100</f>
        <v>600</v>
      </c>
      <c r="M18" s="12"/>
      <c r="N18" s="10">
        <f t="shared" si="6"/>
        <v>242.80899111124194</v>
      </c>
      <c r="O18" s="10">
        <f t="shared" si="7"/>
        <v>301.9569225770107</v>
      </c>
      <c r="P18" s="10">
        <f t="shared" si="8"/>
        <v>359.17394803430335</v>
      </c>
      <c r="Q18" s="10">
        <f t="shared" si="9"/>
        <v>415.7584315047468</v>
      </c>
      <c r="R18" s="10">
        <f t="shared" si="10"/>
        <v>472.1165155579709</v>
      </c>
      <c r="S18" s="10">
        <f t="shared" si="11"/>
        <v>582.833000352172</v>
      </c>
    </row>
    <row r="19" spans="1:19" ht="15" thickBot="1">
      <c r="A19" s="8">
        <f t="shared" si="12"/>
        <v>700</v>
      </c>
      <c r="B19" s="9"/>
      <c r="C19" s="10">
        <f t="shared" si="1"/>
        <v>176.2732556694299</v>
      </c>
      <c r="D19" s="10">
        <f t="shared" si="2"/>
        <v>229.51830470355497</v>
      </c>
      <c r="E19" s="10">
        <f t="shared" si="3"/>
        <v>281.5780150050738</v>
      </c>
      <c r="F19" s="10">
        <f t="shared" si="0"/>
        <v>332.8361611213954</v>
      </c>
      <c r="G19" s="10">
        <f t="shared" si="4"/>
        <v>374.45233953611717</v>
      </c>
      <c r="H19" s="10">
        <f t="shared" si="5"/>
        <v>449.66646243441664</v>
      </c>
      <c r="L19" s="8">
        <f t="shared" si="13"/>
        <v>700</v>
      </c>
      <c r="M19" s="12"/>
      <c r="N19" s="10">
        <f t="shared" si="6"/>
        <v>283.27715629644894</v>
      </c>
      <c r="O19" s="10">
        <f t="shared" si="7"/>
        <v>352.2830763398458</v>
      </c>
      <c r="P19" s="10">
        <f t="shared" si="8"/>
        <v>419.03627270668727</v>
      </c>
      <c r="Q19" s="10">
        <f t="shared" si="9"/>
        <v>485.05150342220463</v>
      </c>
      <c r="R19" s="10">
        <f t="shared" si="10"/>
        <v>550.8026014842993</v>
      </c>
      <c r="S19" s="10">
        <f t="shared" si="11"/>
        <v>679.9718337442007</v>
      </c>
    </row>
    <row r="20" spans="1:19" ht="15" thickBot="1">
      <c r="A20" s="8">
        <f t="shared" si="12"/>
        <v>800</v>
      </c>
      <c r="B20" s="9"/>
      <c r="C20" s="10">
        <f t="shared" si="1"/>
        <v>201.4551493364913</v>
      </c>
      <c r="D20" s="10">
        <f t="shared" si="2"/>
        <v>262.30663394692</v>
      </c>
      <c r="E20" s="10">
        <f t="shared" si="3"/>
        <v>321.8034457200843</v>
      </c>
      <c r="F20" s="10">
        <f t="shared" si="0"/>
        <v>380.3841841387376</v>
      </c>
      <c r="G20" s="10">
        <f t="shared" si="4"/>
        <v>427.94553089841963</v>
      </c>
      <c r="H20" s="10">
        <f t="shared" si="5"/>
        <v>513.9045284964762</v>
      </c>
      <c r="L20" s="8">
        <f t="shared" si="13"/>
        <v>800</v>
      </c>
      <c r="M20" s="12"/>
      <c r="N20" s="10">
        <f t="shared" si="6"/>
        <v>323.74532148165594</v>
      </c>
      <c r="O20" s="10">
        <f t="shared" si="7"/>
        <v>402.60923010268095</v>
      </c>
      <c r="P20" s="10">
        <f t="shared" si="8"/>
        <v>478.89859737907113</v>
      </c>
      <c r="Q20" s="10">
        <f t="shared" si="9"/>
        <v>554.3445753396625</v>
      </c>
      <c r="R20" s="10">
        <f t="shared" si="10"/>
        <v>629.4886874106278</v>
      </c>
      <c r="S20" s="10">
        <f t="shared" si="11"/>
        <v>777.1106671362293</v>
      </c>
    </row>
    <row r="21" spans="1:19" ht="15" thickBot="1">
      <c r="A21" s="8">
        <f t="shared" si="12"/>
        <v>900</v>
      </c>
      <c r="B21" s="9"/>
      <c r="C21" s="10">
        <f t="shared" si="1"/>
        <v>226.63704300355272</v>
      </c>
      <c r="D21" s="10">
        <f t="shared" si="2"/>
        <v>295.09496319028494</v>
      </c>
      <c r="E21" s="10">
        <f t="shared" si="3"/>
        <v>362.0288764350949</v>
      </c>
      <c r="F21" s="10">
        <f t="shared" si="0"/>
        <v>427.9322071560798</v>
      </c>
      <c r="G21" s="10">
        <f t="shared" si="4"/>
        <v>481.4387222607221</v>
      </c>
      <c r="H21" s="10">
        <f t="shared" si="5"/>
        <v>578.1425945585357</v>
      </c>
      <c r="L21" s="8">
        <f t="shared" si="13"/>
        <v>900</v>
      </c>
      <c r="M21" s="12"/>
      <c r="N21" s="10">
        <f t="shared" si="6"/>
        <v>364.21348666686293</v>
      </c>
      <c r="O21" s="10">
        <f t="shared" si="7"/>
        <v>452.9353838655161</v>
      </c>
      <c r="P21" s="10">
        <f t="shared" si="8"/>
        <v>538.760922051455</v>
      </c>
      <c r="Q21" s="10">
        <f t="shared" si="9"/>
        <v>623.6376472571202</v>
      </c>
      <c r="R21" s="10">
        <f t="shared" si="10"/>
        <v>708.1747733369563</v>
      </c>
      <c r="S21" s="10">
        <f t="shared" si="11"/>
        <v>874.249500528258</v>
      </c>
    </row>
    <row r="22" spans="1:19" ht="15" thickBot="1">
      <c r="A22" s="8">
        <f t="shared" si="12"/>
        <v>1000</v>
      </c>
      <c r="B22" s="9"/>
      <c r="C22" s="10">
        <f t="shared" si="1"/>
        <v>251.81893667061414</v>
      </c>
      <c r="D22" s="10">
        <f t="shared" si="2"/>
        <v>327.88329243364996</v>
      </c>
      <c r="E22" s="10">
        <f t="shared" si="3"/>
        <v>402.25430715010543</v>
      </c>
      <c r="F22" s="10">
        <f t="shared" si="0"/>
        <v>475.480230173422</v>
      </c>
      <c r="G22" s="10">
        <f t="shared" si="4"/>
        <v>534.9319136230246</v>
      </c>
      <c r="H22" s="10">
        <f t="shared" si="5"/>
        <v>642.3806606205952</v>
      </c>
      <c r="L22" s="8">
        <f t="shared" si="13"/>
        <v>1000</v>
      </c>
      <c r="M22" s="12"/>
      <c r="N22" s="10">
        <f t="shared" si="6"/>
        <v>404.6816518520699</v>
      </c>
      <c r="O22" s="10">
        <f t="shared" si="7"/>
        <v>503.26153762835116</v>
      </c>
      <c r="P22" s="10">
        <f t="shared" si="8"/>
        <v>598.623246723839</v>
      </c>
      <c r="Q22" s="10">
        <f t="shared" si="9"/>
        <v>692.930719174578</v>
      </c>
      <c r="R22" s="10">
        <f t="shared" si="10"/>
        <v>786.8608592632847</v>
      </c>
      <c r="S22" s="10">
        <f t="shared" si="11"/>
        <v>971.3883339202866</v>
      </c>
    </row>
    <row r="23" spans="1:19" ht="15" thickBot="1">
      <c r="A23" s="8">
        <f t="shared" si="12"/>
        <v>1100</v>
      </c>
      <c r="B23" s="9"/>
      <c r="C23" s="10">
        <f t="shared" si="1"/>
        <v>277.00083033767555</v>
      </c>
      <c r="D23" s="10">
        <f t="shared" si="2"/>
        <v>360.67162167701497</v>
      </c>
      <c r="E23" s="10">
        <f t="shared" si="3"/>
        <v>442.4797378651159</v>
      </c>
      <c r="F23" s="10">
        <f t="shared" si="0"/>
        <v>523.0282531907642</v>
      </c>
      <c r="G23" s="10">
        <f t="shared" si="4"/>
        <v>588.4251049853269</v>
      </c>
      <c r="H23" s="10">
        <f t="shared" si="5"/>
        <v>706.6187266826548</v>
      </c>
      <c r="L23" s="8">
        <f t="shared" si="13"/>
        <v>1100</v>
      </c>
      <c r="M23" s="12"/>
      <c r="N23" s="10">
        <f t="shared" si="6"/>
        <v>445.1498170372769</v>
      </c>
      <c r="O23" s="10">
        <f t="shared" si="7"/>
        <v>553.5876913911864</v>
      </c>
      <c r="P23" s="10">
        <f t="shared" si="8"/>
        <v>658.4855713962228</v>
      </c>
      <c r="Q23" s="10">
        <f t="shared" si="9"/>
        <v>762.2237910920359</v>
      </c>
      <c r="R23" s="10">
        <f t="shared" si="10"/>
        <v>865.5469451896132</v>
      </c>
      <c r="S23" s="10">
        <f t="shared" si="11"/>
        <v>1068.5271673123152</v>
      </c>
    </row>
    <row r="24" spans="1:19" ht="15" thickBot="1">
      <c r="A24" s="8">
        <f t="shared" si="12"/>
        <v>1200</v>
      </c>
      <c r="B24" s="9"/>
      <c r="C24" s="10">
        <f t="shared" si="1"/>
        <v>302.182724004737</v>
      </c>
      <c r="D24" s="10">
        <f t="shared" si="2"/>
        <v>393.45995092038</v>
      </c>
      <c r="E24" s="10">
        <f t="shared" si="3"/>
        <v>482.7051685801265</v>
      </c>
      <c r="F24" s="10">
        <f t="shared" si="0"/>
        <v>570.5762762081064</v>
      </c>
      <c r="G24" s="10">
        <f t="shared" si="4"/>
        <v>641.9182963476294</v>
      </c>
      <c r="H24" s="10">
        <f t="shared" si="5"/>
        <v>770.8567927447143</v>
      </c>
      <c r="L24" s="8">
        <f t="shared" si="13"/>
        <v>1200</v>
      </c>
      <c r="M24" s="12"/>
      <c r="N24" s="10">
        <f t="shared" si="6"/>
        <v>485.6179822224839</v>
      </c>
      <c r="O24" s="10">
        <f t="shared" si="7"/>
        <v>603.9138451540214</v>
      </c>
      <c r="P24" s="10">
        <f t="shared" si="8"/>
        <v>718.3478960686067</v>
      </c>
      <c r="Q24" s="10">
        <f t="shared" si="9"/>
        <v>831.5168630094936</v>
      </c>
      <c r="R24" s="10">
        <f t="shared" si="10"/>
        <v>944.2330311159418</v>
      </c>
      <c r="S24" s="10">
        <f t="shared" si="11"/>
        <v>1165.666000704344</v>
      </c>
    </row>
    <row r="25" spans="1:19" ht="15" thickBot="1">
      <c r="A25" s="8">
        <f>+A24+200</f>
        <v>1400</v>
      </c>
      <c r="B25" s="9"/>
      <c r="C25" s="10">
        <f t="shared" si="1"/>
        <v>352.5465113388598</v>
      </c>
      <c r="D25" s="10">
        <f t="shared" si="2"/>
        <v>459.03660940710995</v>
      </c>
      <c r="E25" s="10">
        <f t="shared" si="3"/>
        <v>563.1560300101476</v>
      </c>
      <c r="F25" s="10">
        <f t="shared" si="0"/>
        <v>665.6723222427908</v>
      </c>
      <c r="G25" s="10">
        <f t="shared" si="4"/>
        <v>748.9046790722343</v>
      </c>
      <c r="H25" s="10">
        <f t="shared" si="5"/>
        <v>899.3329248688333</v>
      </c>
      <c r="L25" s="8">
        <f>+L24+200</f>
        <v>1400</v>
      </c>
      <c r="M25" s="12"/>
      <c r="N25" s="10">
        <f t="shared" si="6"/>
        <v>566.5543125928979</v>
      </c>
      <c r="O25" s="10">
        <f t="shared" si="7"/>
        <v>704.5661526796916</v>
      </c>
      <c r="P25" s="10">
        <f t="shared" si="8"/>
        <v>838.0725454133745</v>
      </c>
      <c r="Q25" s="10">
        <f t="shared" si="9"/>
        <v>970.1030068444093</v>
      </c>
      <c r="R25" s="10">
        <f t="shared" si="10"/>
        <v>1101.6052029685986</v>
      </c>
      <c r="S25" s="10">
        <f t="shared" si="11"/>
        <v>1359.9436674884014</v>
      </c>
    </row>
    <row r="26" spans="1:19" ht="15" thickBot="1">
      <c r="A26" s="8">
        <f>+A25+200</f>
        <v>1600</v>
      </c>
      <c r="B26" s="9"/>
      <c r="C26" s="10">
        <f t="shared" si="1"/>
        <v>402.9102986729826</v>
      </c>
      <c r="D26" s="10">
        <f t="shared" si="2"/>
        <v>524.61326789384</v>
      </c>
      <c r="E26" s="10">
        <f t="shared" si="3"/>
        <v>643.6068914401686</v>
      </c>
      <c r="F26" s="10">
        <f t="shared" si="0"/>
        <v>760.7683682774752</v>
      </c>
      <c r="G26" s="10">
        <f t="shared" si="4"/>
        <v>855.8910617968393</v>
      </c>
      <c r="H26" s="10">
        <f t="shared" si="5"/>
        <v>1027.8090569929525</v>
      </c>
      <c r="L26" s="8">
        <f>+L25+200</f>
        <v>1600</v>
      </c>
      <c r="M26" s="12"/>
      <c r="N26" s="10">
        <f t="shared" si="6"/>
        <v>647.4906429633119</v>
      </c>
      <c r="O26" s="10">
        <f t="shared" si="7"/>
        <v>805.2184602053619</v>
      </c>
      <c r="P26" s="10">
        <f t="shared" si="8"/>
        <v>957.7971947581423</v>
      </c>
      <c r="Q26" s="10">
        <f t="shared" si="9"/>
        <v>1108.689150679325</v>
      </c>
      <c r="R26" s="10">
        <f t="shared" si="10"/>
        <v>1258.9773748212556</v>
      </c>
      <c r="S26" s="10">
        <f t="shared" si="11"/>
        <v>1554.2213342724585</v>
      </c>
    </row>
    <row r="27" spans="1:19" ht="15" thickBot="1">
      <c r="A27" s="8">
        <f>+A26+200</f>
        <v>1800</v>
      </c>
      <c r="B27" s="9"/>
      <c r="C27" s="10">
        <f t="shared" si="1"/>
        <v>453.27408600710544</v>
      </c>
      <c r="D27" s="10">
        <f t="shared" si="2"/>
        <v>590.1899263805699</v>
      </c>
      <c r="E27" s="10">
        <f t="shared" si="3"/>
        <v>724.0577528701898</v>
      </c>
      <c r="F27" s="10">
        <f t="shared" si="0"/>
        <v>855.8644143121596</v>
      </c>
      <c r="G27" s="10">
        <f t="shared" si="4"/>
        <v>962.8774445214442</v>
      </c>
      <c r="H27" s="10">
        <f t="shared" si="5"/>
        <v>1156.2851891170715</v>
      </c>
      <c r="L27" s="8">
        <f>+L26+200</f>
        <v>1800</v>
      </c>
      <c r="M27" s="12"/>
      <c r="N27" s="10">
        <f t="shared" si="6"/>
        <v>728.4269733337259</v>
      </c>
      <c r="O27" s="10">
        <f t="shared" si="7"/>
        <v>905.8707677310322</v>
      </c>
      <c r="P27" s="10">
        <f t="shared" si="8"/>
        <v>1077.52184410291</v>
      </c>
      <c r="Q27" s="10">
        <f t="shared" si="9"/>
        <v>1247.2752945142404</v>
      </c>
      <c r="R27" s="10">
        <f t="shared" si="10"/>
        <v>1416.3495466739125</v>
      </c>
      <c r="S27" s="10">
        <f t="shared" si="11"/>
        <v>1748.499001056516</v>
      </c>
    </row>
    <row r="28" spans="1:19" ht="15" thickBot="1">
      <c r="A28" s="8">
        <f>+A27+200</f>
        <v>2000</v>
      </c>
      <c r="B28" s="9"/>
      <c r="C28" s="10">
        <f t="shared" si="1"/>
        <v>503.63787334122827</v>
      </c>
      <c r="D28" s="10">
        <f t="shared" si="2"/>
        <v>655.7665848672999</v>
      </c>
      <c r="E28" s="10">
        <f t="shared" si="3"/>
        <v>804.5086143002109</v>
      </c>
      <c r="F28" s="10">
        <f t="shared" si="0"/>
        <v>950.960460346844</v>
      </c>
      <c r="G28" s="10">
        <f t="shared" si="4"/>
        <v>1069.8638272460491</v>
      </c>
      <c r="H28" s="10">
        <f t="shared" si="5"/>
        <v>1284.7613212411904</v>
      </c>
      <c r="L28" s="8">
        <f>+L27+200</f>
        <v>2000</v>
      </c>
      <c r="M28" s="12"/>
      <c r="N28" s="10">
        <f t="shared" si="6"/>
        <v>809.3633037041398</v>
      </c>
      <c r="O28" s="10">
        <f t="shared" si="7"/>
        <v>1006.5230752567023</v>
      </c>
      <c r="P28" s="10">
        <f t="shared" si="8"/>
        <v>1197.246493447678</v>
      </c>
      <c r="Q28" s="10">
        <f t="shared" si="9"/>
        <v>1385.861438349156</v>
      </c>
      <c r="R28" s="10">
        <f t="shared" si="10"/>
        <v>1573.7217185265695</v>
      </c>
      <c r="S28" s="10">
        <f t="shared" si="11"/>
        <v>1942.7766678405733</v>
      </c>
    </row>
    <row r="29" spans="1:19" ht="15" thickBot="1">
      <c r="A29" s="8">
        <v>2300</v>
      </c>
      <c r="B29" s="9"/>
      <c r="C29" s="10">
        <f t="shared" si="1"/>
        <v>579.1835543424125</v>
      </c>
      <c r="D29" s="10">
        <f t="shared" si="2"/>
        <v>754.1315725973949</v>
      </c>
      <c r="E29" s="10">
        <f t="shared" si="3"/>
        <v>925.1849064452425</v>
      </c>
      <c r="F29" s="10">
        <f t="shared" si="0"/>
        <v>1093.6045293988705</v>
      </c>
      <c r="G29" s="10">
        <f t="shared" si="4"/>
        <v>1230.3434013329565</v>
      </c>
      <c r="H29" s="10">
        <f t="shared" si="5"/>
        <v>1477.475519427369</v>
      </c>
      <c r="L29" s="8">
        <v>2300</v>
      </c>
      <c r="M29" s="12"/>
      <c r="N29" s="10">
        <f t="shared" si="6"/>
        <v>930.7677992597607</v>
      </c>
      <c r="O29" s="10">
        <f t="shared" si="7"/>
        <v>1157.5015365452077</v>
      </c>
      <c r="P29" s="10">
        <f t="shared" si="8"/>
        <v>1376.8334674648295</v>
      </c>
      <c r="Q29" s="10">
        <f t="shared" si="9"/>
        <v>1593.7406541015293</v>
      </c>
      <c r="R29" s="10">
        <f t="shared" si="10"/>
        <v>1809.779976305555</v>
      </c>
      <c r="S29" s="10">
        <f t="shared" si="11"/>
        <v>2234.1931680166595</v>
      </c>
    </row>
    <row r="30" spans="1:19" ht="15" thickBot="1">
      <c r="A30" s="8">
        <v>2600</v>
      </c>
      <c r="B30" s="9"/>
      <c r="C30" s="10">
        <f t="shared" si="1"/>
        <v>654.7292353435967</v>
      </c>
      <c r="D30" s="10">
        <f t="shared" si="2"/>
        <v>852.4965603274899</v>
      </c>
      <c r="E30" s="10">
        <f t="shared" si="3"/>
        <v>1045.861198590274</v>
      </c>
      <c r="F30" s="10">
        <f t="shared" si="0"/>
        <v>1236.2485984508974</v>
      </c>
      <c r="G30" s="10">
        <f t="shared" si="4"/>
        <v>1390.822975419864</v>
      </c>
      <c r="H30" s="10">
        <f t="shared" si="5"/>
        <v>1670.1897176135478</v>
      </c>
      <c r="L30" s="8">
        <v>2600</v>
      </c>
      <c r="M30" s="12"/>
      <c r="N30" s="10">
        <f t="shared" si="6"/>
        <v>1052.1722948153817</v>
      </c>
      <c r="O30" s="10">
        <f t="shared" si="7"/>
        <v>1308.4799978337132</v>
      </c>
      <c r="P30" s="10">
        <f t="shared" si="8"/>
        <v>1556.4204414819812</v>
      </c>
      <c r="Q30" s="10">
        <f t="shared" si="9"/>
        <v>1801.6198698539029</v>
      </c>
      <c r="R30" s="10">
        <f t="shared" si="10"/>
        <v>2045.8382340845405</v>
      </c>
      <c r="S30" s="10">
        <f t="shared" si="11"/>
        <v>2525.609668192745</v>
      </c>
    </row>
    <row r="31" spans="1:19" ht="15" thickBot="1">
      <c r="A31" s="8">
        <v>3000</v>
      </c>
      <c r="B31" s="9"/>
      <c r="C31" s="10">
        <f t="shared" si="1"/>
        <v>755.4568100118424</v>
      </c>
      <c r="D31" s="10">
        <f t="shared" si="2"/>
        <v>983.6498773009499</v>
      </c>
      <c r="E31" s="10">
        <f t="shared" si="3"/>
        <v>1206.7629214503163</v>
      </c>
      <c r="F31" s="10">
        <f t="shared" si="0"/>
        <v>1426.4406905202661</v>
      </c>
      <c r="G31" s="10">
        <f t="shared" si="4"/>
        <v>1604.7957408690736</v>
      </c>
      <c r="H31" s="10">
        <f t="shared" si="5"/>
        <v>1927.1419818617858</v>
      </c>
      <c r="L31" s="8">
        <v>3000</v>
      </c>
      <c r="M31" s="12"/>
      <c r="N31" s="10">
        <f t="shared" si="6"/>
        <v>1214.0449555562097</v>
      </c>
      <c r="O31" s="10">
        <f t="shared" si="7"/>
        <v>1509.7846128850535</v>
      </c>
      <c r="P31" s="10">
        <f t="shared" si="8"/>
        <v>1795.8697401715167</v>
      </c>
      <c r="Q31" s="10">
        <f t="shared" si="9"/>
        <v>2078.792157523734</v>
      </c>
      <c r="R31" s="10">
        <f t="shared" si="10"/>
        <v>2360.5825777898544</v>
      </c>
      <c r="S31" s="10">
        <f t="shared" si="11"/>
        <v>2914.16500176086</v>
      </c>
    </row>
    <row r="32" spans="1:19" ht="15" thickBot="1">
      <c r="A32" s="8" t="s">
        <v>4</v>
      </c>
      <c r="B32" s="8"/>
      <c r="C32" s="8">
        <v>1.327</v>
      </c>
      <c r="D32" s="8">
        <v>1.297</v>
      </c>
      <c r="E32" s="8">
        <v>1.266</v>
      </c>
      <c r="F32" s="8">
        <v>1.236</v>
      </c>
      <c r="G32" s="8">
        <v>1.25</v>
      </c>
      <c r="H32" s="8">
        <v>1.278</v>
      </c>
      <c r="L32" s="11" t="s">
        <v>4</v>
      </c>
      <c r="M32" s="11"/>
      <c r="N32" s="11">
        <v>1.244</v>
      </c>
      <c r="O32" s="11">
        <v>1.252</v>
      </c>
      <c r="P32" s="11">
        <v>1.261</v>
      </c>
      <c r="Q32" s="11">
        <v>1.269</v>
      </c>
      <c r="R32" s="11">
        <v>1.276</v>
      </c>
      <c r="S32" s="11">
        <v>1.303</v>
      </c>
    </row>
    <row r="37" ht="14.25" customHeight="1"/>
    <row r="38" spans="1:19" ht="26.25" customHeight="1" hidden="1">
      <c r="A38" t="s">
        <v>10</v>
      </c>
      <c r="C38">
        <v>957</v>
      </c>
      <c r="D38">
        <v>1194</v>
      </c>
      <c r="E38">
        <v>1423</v>
      </c>
      <c r="F38">
        <v>1647</v>
      </c>
      <c r="G38">
        <v>1868</v>
      </c>
      <c r="H38">
        <v>2306</v>
      </c>
      <c r="L38" t="s">
        <v>10</v>
      </c>
      <c r="N38">
        <v>1413</v>
      </c>
      <c r="O38">
        <v>1741</v>
      </c>
      <c r="P38">
        <v>2058</v>
      </c>
      <c r="Q38">
        <v>2372</v>
      </c>
      <c r="R38">
        <v>2685</v>
      </c>
      <c r="S38">
        <v>3318</v>
      </c>
    </row>
    <row r="40" spans="4:15" ht="15">
      <c r="D40" s="6" t="s">
        <v>12</v>
      </c>
      <c r="O40" s="6" t="s">
        <v>13</v>
      </c>
    </row>
    <row r="42" ht="15" thickBot="1"/>
    <row r="43" spans="1:19" ht="15" thickBot="1">
      <c r="A43" s="8" t="s">
        <v>1</v>
      </c>
      <c r="B43" s="8"/>
      <c r="C43" s="8">
        <v>300</v>
      </c>
      <c r="D43" s="8">
        <v>400</v>
      </c>
      <c r="E43" s="8">
        <v>500</v>
      </c>
      <c r="F43" s="8">
        <v>600</v>
      </c>
      <c r="G43" s="8">
        <v>700</v>
      </c>
      <c r="H43" s="8">
        <v>900</v>
      </c>
      <c r="I43" s="15"/>
      <c r="J43" s="15"/>
      <c r="K43" s="16"/>
      <c r="L43" s="8" t="s">
        <v>1</v>
      </c>
      <c r="M43" s="8"/>
      <c r="N43" s="8">
        <v>300</v>
      </c>
      <c r="O43" s="8">
        <v>400</v>
      </c>
      <c r="P43" s="8">
        <v>500</v>
      </c>
      <c r="Q43" s="8">
        <v>600</v>
      </c>
      <c r="R43" s="8">
        <v>700</v>
      </c>
      <c r="S43" s="8">
        <v>900</v>
      </c>
    </row>
    <row r="44" spans="1:19" ht="15" thickBot="1">
      <c r="A44" s="8"/>
      <c r="B44" s="13"/>
      <c r="C44" s="13"/>
      <c r="D44" s="13"/>
      <c r="E44" s="13"/>
      <c r="F44" s="13"/>
      <c r="G44" s="13"/>
      <c r="H44" s="13"/>
      <c r="I44" s="15"/>
      <c r="J44" s="15"/>
      <c r="K44" s="16"/>
      <c r="L44" s="8"/>
      <c r="M44" s="13"/>
      <c r="N44" s="13"/>
      <c r="O44" s="13"/>
      <c r="P44" s="13"/>
      <c r="Q44" s="13"/>
      <c r="R44" s="13"/>
      <c r="S44" s="13"/>
    </row>
    <row r="45" spans="1:19" ht="15" thickBot="1">
      <c r="A45" s="8" t="s">
        <v>3</v>
      </c>
      <c r="B45" s="13"/>
      <c r="C45" s="13"/>
      <c r="D45" s="13"/>
      <c r="E45" s="13"/>
      <c r="F45" s="13"/>
      <c r="G45" s="13"/>
      <c r="H45" s="13"/>
      <c r="I45" s="15"/>
      <c r="J45" s="15"/>
      <c r="K45" s="16"/>
      <c r="L45" s="8" t="s">
        <v>3</v>
      </c>
      <c r="M45" s="13"/>
      <c r="N45" s="13"/>
      <c r="O45" s="13"/>
      <c r="P45" s="13"/>
      <c r="Q45" s="13"/>
      <c r="R45" s="13"/>
      <c r="S45" s="13"/>
    </row>
    <row r="46" spans="1:19" ht="15" thickBot="1">
      <c r="A46" s="8">
        <v>400</v>
      </c>
      <c r="B46" s="13"/>
      <c r="C46" s="10">
        <f>+($E$6*2/100)^$C$62*($C$38*A46/1000)</f>
        <v>197.85332110665524</v>
      </c>
      <c r="D46" s="10">
        <f>+($E$6*2/100)^$D$62*($D$38*A46/1000)</f>
        <v>246.5994116611781</v>
      </c>
      <c r="E46" s="10">
        <f>+($E$6*2/100)^$E$62*($E$38*A46/1000)</f>
        <v>293.5951735711771</v>
      </c>
      <c r="F46" s="10">
        <f>+($E$6*2/100)^$F$62*($F$38*A46/1000)</f>
        <v>339.46414786055027</v>
      </c>
      <c r="G46" s="10">
        <f>+($E$6*2/100)^$G$62*($G$38*A46/1000)</f>
        <v>382.8572274514908</v>
      </c>
      <c r="H46" s="10">
        <f>+($E$6*2/100)^$H$62*($H$38*A46/1000)</f>
        <v>467.34608460190293</v>
      </c>
      <c r="I46" s="15"/>
      <c r="J46" s="15"/>
      <c r="K46" s="16"/>
      <c r="L46" s="8">
        <v>400</v>
      </c>
      <c r="M46" s="13"/>
      <c r="N46" s="10">
        <f>+($E$6*2/100)^$N$62*($N$38*A46/1000)</f>
        <v>292.72577445330813</v>
      </c>
      <c r="O46" s="10">
        <f>+($E$6*2/100)^$O$62*($O$38*A46/1000)</f>
        <v>359.38887701800644</v>
      </c>
      <c r="P46" s="10">
        <f>+($E$6*2/100)^$P$62*($P$38*A46/1000)</f>
        <v>423.5260604119042</v>
      </c>
      <c r="Q46" s="10">
        <f>+($E$6*2/100)^$Q$62*($Q$38*A46/1000)</f>
        <v>486.65182937374004</v>
      </c>
      <c r="R46" s="10">
        <f>+($E$6*2/100)^$R$62*($R$38*A46/1000)</f>
        <v>548.3417665791864</v>
      </c>
      <c r="S46" s="10">
        <f>+($E$6*2/100)^$S$62*($S$38*A46/1000)</f>
        <v>671.7566738026086</v>
      </c>
    </row>
    <row r="47" spans="1:19" ht="15" thickBot="1">
      <c r="A47" s="8">
        <f>+A46+100</f>
        <v>500</v>
      </c>
      <c r="B47" s="13"/>
      <c r="C47" s="10">
        <f aca="true" t="shared" si="14" ref="C47:C61">+($E$6*2/100)^$C$62*($C$38*A47/1000)</f>
        <v>247.31665138331905</v>
      </c>
      <c r="D47" s="10">
        <f aca="true" t="shared" si="15" ref="D47:D61">+($E$6*2/100)^$D$62*($D$38*A47/1000)</f>
        <v>308.2492645764726</v>
      </c>
      <c r="E47" s="10">
        <f aca="true" t="shared" si="16" ref="E47:E61">+($E$6*2/100)^$E$62*($E$38*A47/1000)</f>
        <v>366.99396696397133</v>
      </c>
      <c r="F47" s="10">
        <f aca="true" t="shared" si="17" ref="F47:F61">+($E$6*2/100)^$F$62*($F$38*A47/1000)</f>
        <v>424.33018482568787</v>
      </c>
      <c r="G47" s="10">
        <f aca="true" t="shared" si="18" ref="G47:G61">+($E$6*2/100)^$G$62*($G$38*A47/1000)</f>
        <v>478.5715343143635</v>
      </c>
      <c r="H47" s="10">
        <f aca="true" t="shared" si="19" ref="H47:H61">+($E$6*2/100)^$H$62*($H$38*A47/1000)</f>
        <v>584.1826057523787</v>
      </c>
      <c r="I47" s="15"/>
      <c r="J47" s="15"/>
      <c r="K47" s="16"/>
      <c r="L47" s="8">
        <f>+L46+100</f>
        <v>500</v>
      </c>
      <c r="M47" s="13"/>
      <c r="N47" s="10">
        <f aca="true" t="shared" si="20" ref="N47:N61">+($E$6*2/100)^$N$62*($N$38*A47/1000)</f>
        <v>365.9072180666351</v>
      </c>
      <c r="O47" s="10">
        <f aca="true" t="shared" si="21" ref="O47:O61">+($E$6*2/100)^$O$62*($O$38*A47/1000)</f>
        <v>449.23609627250806</v>
      </c>
      <c r="P47" s="10">
        <f aca="true" t="shared" si="22" ref="P47:P61">+($E$6*2/100)^$P$62*($P$38*A47/1000)</f>
        <v>529.4075755148803</v>
      </c>
      <c r="Q47" s="10">
        <f aca="true" t="shared" si="23" ref="Q47:Q61">+($E$6*2/100)^$Q$62*($Q$38*A47/1000)</f>
        <v>608.3147867171751</v>
      </c>
      <c r="R47" s="10">
        <f aca="true" t="shared" si="24" ref="R47:R61">+($E$6*2/100)^$R$62*($R$38*A47/1000)</f>
        <v>685.4272082239829</v>
      </c>
      <c r="S47" s="10">
        <f aca="true" t="shared" si="25" ref="S47:S61">+($E$6*2/100)^$S$62*($S$38*A47/1000)</f>
        <v>839.6958422532607</v>
      </c>
    </row>
    <row r="48" spans="1:19" ht="15" thickBot="1">
      <c r="A48" s="8">
        <f aca="true" t="shared" si="26" ref="A48:A54">+A47+100</f>
        <v>600</v>
      </c>
      <c r="B48" s="13"/>
      <c r="C48" s="10">
        <f t="shared" si="14"/>
        <v>296.77998165998287</v>
      </c>
      <c r="D48" s="10">
        <f t="shared" si="15"/>
        <v>369.89911749176713</v>
      </c>
      <c r="E48" s="10">
        <f t="shared" si="16"/>
        <v>440.3927603567656</v>
      </c>
      <c r="F48" s="10">
        <f t="shared" si="17"/>
        <v>509.19622179082546</v>
      </c>
      <c r="G48" s="10">
        <f t="shared" si="18"/>
        <v>574.2858411772362</v>
      </c>
      <c r="H48" s="10">
        <f t="shared" si="19"/>
        <v>701.0191269028543</v>
      </c>
      <c r="I48" s="15"/>
      <c r="J48" s="15"/>
      <c r="K48" s="16"/>
      <c r="L48" s="8">
        <f aca="true" t="shared" si="27" ref="L48:L54">+L47+100</f>
        <v>600</v>
      </c>
      <c r="M48" s="13"/>
      <c r="N48" s="10">
        <f t="shared" si="20"/>
        <v>439.0886616799621</v>
      </c>
      <c r="O48" s="10">
        <f t="shared" si="21"/>
        <v>539.0833155270096</v>
      </c>
      <c r="P48" s="10">
        <f t="shared" si="22"/>
        <v>635.2890906178562</v>
      </c>
      <c r="Q48" s="10">
        <f t="shared" si="23"/>
        <v>729.9777440606101</v>
      </c>
      <c r="R48" s="10">
        <f t="shared" si="24"/>
        <v>822.5126498687795</v>
      </c>
      <c r="S48" s="10">
        <f t="shared" si="25"/>
        <v>1007.6350107039128</v>
      </c>
    </row>
    <row r="49" spans="1:19" ht="15" thickBot="1">
      <c r="A49" s="8">
        <f t="shared" si="26"/>
        <v>700</v>
      </c>
      <c r="B49" s="13"/>
      <c r="C49" s="10">
        <f t="shared" si="14"/>
        <v>346.24331193664665</v>
      </c>
      <c r="D49" s="10">
        <f t="shared" si="15"/>
        <v>431.54897040706163</v>
      </c>
      <c r="E49" s="10">
        <f t="shared" si="16"/>
        <v>513.7915537495599</v>
      </c>
      <c r="F49" s="10">
        <f t="shared" si="17"/>
        <v>594.0622587559631</v>
      </c>
      <c r="G49" s="10">
        <f t="shared" si="18"/>
        <v>670.0001480401088</v>
      </c>
      <c r="H49" s="10">
        <f t="shared" si="19"/>
        <v>817.8556480533301</v>
      </c>
      <c r="I49" s="15"/>
      <c r="J49" s="15"/>
      <c r="K49" s="16"/>
      <c r="L49" s="8">
        <f t="shared" si="27"/>
        <v>700</v>
      </c>
      <c r="M49" s="13"/>
      <c r="N49" s="10">
        <f t="shared" si="20"/>
        <v>512.2701052932891</v>
      </c>
      <c r="O49" s="10">
        <f t="shared" si="21"/>
        <v>628.9305347815113</v>
      </c>
      <c r="P49" s="10">
        <f t="shared" si="22"/>
        <v>741.1706057208322</v>
      </c>
      <c r="Q49" s="10">
        <f t="shared" si="23"/>
        <v>851.6407014040452</v>
      </c>
      <c r="R49" s="10">
        <f t="shared" si="24"/>
        <v>959.598091513576</v>
      </c>
      <c r="S49" s="10">
        <f t="shared" si="25"/>
        <v>1175.574179154565</v>
      </c>
    </row>
    <row r="50" spans="1:19" ht="15" thickBot="1">
      <c r="A50" s="8">
        <f t="shared" si="26"/>
        <v>800</v>
      </c>
      <c r="B50" s="13"/>
      <c r="C50" s="10">
        <f t="shared" si="14"/>
        <v>395.7066422133105</v>
      </c>
      <c r="D50" s="10">
        <f t="shared" si="15"/>
        <v>493.1988233223562</v>
      </c>
      <c r="E50" s="10">
        <f t="shared" si="16"/>
        <v>587.1903471423542</v>
      </c>
      <c r="F50" s="10">
        <f t="shared" si="17"/>
        <v>678.9282957211005</v>
      </c>
      <c r="G50" s="10">
        <f t="shared" si="18"/>
        <v>765.7144549029816</v>
      </c>
      <c r="H50" s="10">
        <f t="shared" si="19"/>
        <v>934.6921692038059</v>
      </c>
      <c r="I50" s="15"/>
      <c r="J50" s="15"/>
      <c r="K50" s="16"/>
      <c r="L50" s="8">
        <f t="shared" si="27"/>
        <v>800</v>
      </c>
      <c r="M50" s="13"/>
      <c r="N50" s="10">
        <f t="shared" si="20"/>
        <v>585.4515489066163</v>
      </c>
      <c r="O50" s="10">
        <f t="shared" si="21"/>
        <v>718.7777540360129</v>
      </c>
      <c r="P50" s="10">
        <f t="shared" si="22"/>
        <v>847.0521208238084</v>
      </c>
      <c r="Q50" s="10">
        <f t="shared" si="23"/>
        <v>973.3036587474801</v>
      </c>
      <c r="R50" s="10">
        <f t="shared" si="24"/>
        <v>1096.6835331583727</v>
      </c>
      <c r="S50" s="10">
        <f t="shared" si="25"/>
        <v>1343.5133476052172</v>
      </c>
    </row>
    <row r="51" spans="1:19" ht="15" thickBot="1">
      <c r="A51" s="8">
        <f t="shared" si="26"/>
        <v>900</v>
      </c>
      <c r="B51" s="13"/>
      <c r="C51" s="10">
        <f t="shared" si="14"/>
        <v>445.16997248997427</v>
      </c>
      <c r="D51" s="10">
        <f t="shared" si="15"/>
        <v>554.8486762376507</v>
      </c>
      <c r="E51" s="10">
        <f t="shared" si="16"/>
        <v>660.5891405351484</v>
      </c>
      <c r="F51" s="10">
        <f t="shared" si="17"/>
        <v>763.7943326862381</v>
      </c>
      <c r="G51" s="10">
        <f t="shared" si="18"/>
        <v>861.4287617658542</v>
      </c>
      <c r="H51" s="10">
        <f t="shared" si="19"/>
        <v>1051.5286903542817</v>
      </c>
      <c r="I51" s="15"/>
      <c r="J51" s="15"/>
      <c r="K51" s="16"/>
      <c r="L51" s="8">
        <f t="shared" si="27"/>
        <v>900</v>
      </c>
      <c r="M51" s="13"/>
      <c r="N51" s="10">
        <f t="shared" si="20"/>
        <v>658.6329925199432</v>
      </c>
      <c r="O51" s="10">
        <f t="shared" si="21"/>
        <v>808.6249732905145</v>
      </c>
      <c r="P51" s="10">
        <f t="shared" si="22"/>
        <v>952.9336359267844</v>
      </c>
      <c r="Q51" s="10">
        <f t="shared" si="23"/>
        <v>1094.9666160909153</v>
      </c>
      <c r="R51" s="10">
        <f t="shared" si="24"/>
        <v>1233.7689748031692</v>
      </c>
      <c r="S51" s="10">
        <f t="shared" si="25"/>
        <v>1511.4525160558692</v>
      </c>
    </row>
    <row r="52" spans="1:19" ht="15" thickBot="1">
      <c r="A52" s="8">
        <f t="shared" si="26"/>
        <v>1000</v>
      </c>
      <c r="B52" s="13"/>
      <c r="C52" s="10">
        <f t="shared" si="14"/>
        <v>494.6333027666381</v>
      </c>
      <c r="D52" s="10">
        <f t="shared" si="15"/>
        <v>616.4985291529453</v>
      </c>
      <c r="E52" s="10">
        <f t="shared" si="16"/>
        <v>733.9879339279427</v>
      </c>
      <c r="F52" s="10">
        <f t="shared" si="17"/>
        <v>848.6603696513757</v>
      </c>
      <c r="G52" s="10">
        <f t="shared" si="18"/>
        <v>957.143068628727</v>
      </c>
      <c r="H52" s="10">
        <f t="shared" si="19"/>
        <v>1168.3652115047573</v>
      </c>
      <c r="I52" s="15"/>
      <c r="J52" s="15"/>
      <c r="K52" s="16"/>
      <c r="L52" s="8">
        <f t="shared" si="27"/>
        <v>1000</v>
      </c>
      <c r="M52" s="13"/>
      <c r="N52" s="10">
        <f t="shared" si="20"/>
        <v>731.8144361332702</v>
      </c>
      <c r="O52" s="10">
        <f t="shared" si="21"/>
        <v>898.4721925450161</v>
      </c>
      <c r="P52" s="10">
        <f t="shared" si="22"/>
        <v>1058.8151510297605</v>
      </c>
      <c r="Q52" s="10">
        <f t="shared" si="23"/>
        <v>1216.6295734343503</v>
      </c>
      <c r="R52" s="10">
        <f t="shared" si="24"/>
        <v>1370.8544164479658</v>
      </c>
      <c r="S52" s="10">
        <f t="shared" si="25"/>
        <v>1679.3916845065214</v>
      </c>
    </row>
    <row r="53" spans="1:19" ht="15" thickBot="1">
      <c r="A53" s="8">
        <f t="shared" si="26"/>
        <v>1100</v>
      </c>
      <c r="B53" s="13"/>
      <c r="C53" s="10">
        <f t="shared" si="14"/>
        <v>544.096633043302</v>
      </c>
      <c r="D53" s="10">
        <f t="shared" si="15"/>
        <v>678.1483820682398</v>
      </c>
      <c r="E53" s="10">
        <f t="shared" si="16"/>
        <v>807.386727320737</v>
      </c>
      <c r="F53" s="10">
        <f t="shared" si="17"/>
        <v>933.5264066165133</v>
      </c>
      <c r="G53" s="10">
        <f t="shared" si="18"/>
        <v>1052.8573754915997</v>
      </c>
      <c r="H53" s="10">
        <f t="shared" si="19"/>
        <v>1285.201732655233</v>
      </c>
      <c r="I53" s="15"/>
      <c r="J53" s="15"/>
      <c r="K53" s="16"/>
      <c r="L53" s="8">
        <f t="shared" si="27"/>
        <v>1100</v>
      </c>
      <c r="M53" s="13"/>
      <c r="N53" s="10">
        <f t="shared" si="20"/>
        <v>804.9958797465972</v>
      </c>
      <c r="O53" s="10">
        <f t="shared" si="21"/>
        <v>988.3194117995176</v>
      </c>
      <c r="P53" s="10">
        <f t="shared" si="22"/>
        <v>1164.6966661327365</v>
      </c>
      <c r="Q53" s="10">
        <f t="shared" si="23"/>
        <v>1338.292530777785</v>
      </c>
      <c r="R53" s="10">
        <f t="shared" si="24"/>
        <v>1507.9398580927623</v>
      </c>
      <c r="S53" s="10">
        <f t="shared" si="25"/>
        <v>1847.3308529571736</v>
      </c>
    </row>
    <row r="54" spans="1:19" ht="15" thickBot="1">
      <c r="A54" s="8">
        <f t="shared" si="26"/>
        <v>1200</v>
      </c>
      <c r="B54" s="13"/>
      <c r="C54" s="10">
        <f t="shared" si="14"/>
        <v>593.5599633199657</v>
      </c>
      <c r="D54" s="10">
        <f t="shared" si="15"/>
        <v>739.7982349835343</v>
      </c>
      <c r="E54" s="10">
        <f t="shared" si="16"/>
        <v>880.7855207135312</v>
      </c>
      <c r="F54" s="10">
        <f t="shared" si="17"/>
        <v>1018.3924435816509</v>
      </c>
      <c r="G54" s="10">
        <f t="shared" si="18"/>
        <v>1148.5716823544724</v>
      </c>
      <c r="H54" s="10">
        <f t="shared" si="19"/>
        <v>1402.0382538057086</v>
      </c>
      <c r="I54" s="15"/>
      <c r="J54" s="15"/>
      <c r="K54" s="16"/>
      <c r="L54" s="8">
        <f t="shared" si="27"/>
        <v>1200</v>
      </c>
      <c r="M54" s="13"/>
      <c r="N54" s="10">
        <f t="shared" si="20"/>
        <v>878.1773233599242</v>
      </c>
      <c r="O54" s="10">
        <f t="shared" si="21"/>
        <v>1078.1666310540193</v>
      </c>
      <c r="P54" s="10">
        <f t="shared" si="22"/>
        <v>1270.5781812357125</v>
      </c>
      <c r="Q54" s="10">
        <f t="shared" si="23"/>
        <v>1459.9554881212202</v>
      </c>
      <c r="R54" s="10">
        <f t="shared" si="24"/>
        <v>1645.025299737559</v>
      </c>
      <c r="S54" s="10">
        <f t="shared" si="25"/>
        <v>2015.2700214078257</v>
      </c>
    </row>
    <row r="55" spans="1:19" ht="15" thickBot="1">
      <c r="A55" s="8">
        <f>+A54+200</f>
        <v>1400</v>
      </c>
      <c r="B55" s="13"/>
      <c r="C55" s="10">
        <f t="shared" si="14"/>
        <v>692.4866238732933</v>
      </c>
      <c r="D55" s="10">
        <f t="shared" si="15"/>
        <v>863.0979408141233</v>
      </c>
      <c r="E55" s="10">
        <f t="shared" si="16"/>
        <v>1027.5831074991197</v>
      </c>
      <c r="F55" s="10">
        <f t="shared" si="17"/>
        <v>1188.1245175119261</v>
      </c>
      <c r="G55" s="10">
        <f t="shared" si="18"/>
        <v>1340.0002960802176</v>
      </c>
      <c r="H55" s="10">
        <f t="shared" si="19"/>
        <v>1635.7112961066603</v>
      </c>
      <c r="I55" s="15"/>
      <c r="J55" s="15"/>
      <c r="K55" s="16"/>
      <c r="L55" s="8">
        <f>+L54+200</f>
        <v>1400</v>
      </c>
      <c r="M55" s="13"/>
      <c r="N55" s="10">
        <f t="shared" si="20"/>
        <v>1024.5402105865783</v>
      </c>
      <c r="O55" s="10">
        <f t="shared" si="21"/>
        <v>1257.8610695630225</v>
      </c>
      <c r="P55" s="10">
        <f t="shared" si="22"/>
        <v>1482.3412114416644</v>
      </c>
      <c r="Q55" s="10">
        <f t="shared" si="23"/>
        <v>1703.2814028080904</v>
      </c>
      <c r="R55" s="10">
        <f t="shared" si="24"/>
        <v>1919.196183027152</v>
      </c>
      <c r="S55" s="10">
        <f t="shared" si="25"/>
        <v>2351.14835830913</v>
      </c>
    </row>
    <row r="56" spans="1:19" ht="15" thickBot="1">
      <c r="A56" s="8">
        <f>+A55+200</f>
        <v>1600</v>
      </c>
      <c r="B56" s="13"/>
      <c r="C56" s="10">
        <f t="shared" si="14"/>
        <v>791.413284426621</v>
      </c>
      <c r="D56" s="10">
        <f t="shared" si="15"/>
        <v>986.3976466447124</v>
      </c>
      <c r="E56" s="10">
        <f t="shared" si="16"/>
        <v>1174.3806942847084</v>
      </c>
      <c r="F56" s="10">
        <f t="shared" si="17"/>
        <v>1357.856591442201</v>
      </c>
      <c r="G56" s="10">
        <f t="shared" si="18"/>
        <v>1531.4289098059633</v>
      </c>
      <c r="H56" s="10">
        <f t="shared" si="19"/>
        <v>1869.3843384076117</v>
      </c>
      <c r="I56" s="15"/>
      <c r="J56" s="15"/>
      <c r="K56" s="16"/>
      <c r="L56" s="8">
        <f>+L55+200</f>
        <v>1600</v>
      </c>
      <c r="M56" s="13"/>
      <c r="N56" s="10">
        <f t="shared" si="20"/>
        <v>1170.9030978132325</v>
      </c>
      <c r="O56" s="10">
        <f t="shared" si="21"/>
        <v>1437.5555080720258</v>
      </c>
      <c r="P56" s="10">
        <f t="shared" si="22"/>
        <v>1694.1042416476168</v>
      </c>
      <c r="Q56" s="10">
        <f t="shared" si="23"/>
        <v>1946.6073174949602</v>
      </c>
      <c r="R56" s="10">
        <f t="shared" si="24"/>
        <v>2193.3670663167454</v>
      </c>
      <c r="S56" s="10">
        <f t="shared" si="25"/>
        <v>2687.0266952104344</v>
      </c>
    </row>
    <row r="57" spans="1:19" ht="15" thickBot="1">
      <c r="A57" s="8">
        <f>+A56+200</f>
        <v>1800</v>
      </c>
      <c r="B57" s="13"/>
      <c r="C57" s="10">
        <f t="shared" si="14"/>
        <v>890.3399449799485</v>
      </c>
      <c r="D57" s="10">
        <f t="shared" si="15"/>
        <v>1109.6973524753014</v>
      </c>
      <c r="E57" s="10">
        <f t="shared" si="16"/>
        <v>1321.1782810702969</v>
      </c>
      <c r="F57" s="10">
        <f t="shared" si="17"/>
        <v>1527.5886653724763</v>
      </c>
      <c r="G57" s="10">
        <f t="shared" si="18"/>
        <v>1722.8575235317085</v>
      </c>
      <c r="H57" s="10">
        <f t="shared" si="19"/>
        <v>2103.0573807085634</v>
      </c>
      <c r="I57" s="15"/>
      <c r="J57" s="15"/>
      <c r="K57" s="16"/>
      <c r="L57" s="8">
        <f>+L56+200</f>
        <v>1800</v>
      </c>
      <c r="M57" s="13"/>
      <c r="N57" s="10">
        <f t="shared" si="20"/>
        <v>1317.2659850398863</v>
      </c>
      <c r="O57" s="10">
        <f t="shared" si="21"/>
        <v>1617.249946581029</v>
      </c>
      <c r="P57" s="10">
        <f t="shared" si="22"/>
        <v>1905.8672718535688</v>
      </c>
      <c r="Q57" s="10">
        <f t="shared" si="23"/>
        <v>2189.9332321818306</v>
      </c>
      <c r="R57" s="10">
        <f t="shared" si="24"/>
        <v>2467.5379496063383</v>
      </c>
      <c r="S57" s="10">
        <f t="shared" si="25"/>
        <v>3022.9050321117384</v>
      </c>
    </row>
    <row r="58" spans="1:19" ht="15" thickBot="1">
      <c r="A58" s="8">
        <f>+A57+200</f>
        <v>2000</v>
      </c>
      <c r="B58" s="13"/>
      <c r="C58" s="10">
        <f t="shared" si="14"/>
        <v>989.2666055332762</v>
      </c>
      <c r="D58" s="10">
        <f t="shared" si="15"/>
        <v>1232.9970583058905</v>
      </c>
      <c r="E58" s="10">
        <f t="shared" si="16"/>
        <v>1467.9758678558853</v>
      </c>
      <c r="F58" s="10">
        <f t="shared" si="17"/>
        <v>1697.3207393027515</v>
      </c>
      <c r="G58" s="10">
        <f t="shared" si="18"/>
        <v>1914.286137257454</v>
      </c>
      <c r="H58" s="10">
        <f t="shared" si="19"/>
        <v>2336.7304230095147</v>
      </c>
      <c r="I58" s="15"/>
      <c r="J58" s="15"/>
      <c r="K58" s="16"/>
      <c r="L58" s="8">
        <f>+L57+200</f>
        <v>2000</v>
      </c>
      <c r="M58" s="13"/>
      <c r="N58" s="10">
        <f t="shared" si="20"/>
        <v>1463.6288722665404</v>
      </c>
      <c r="O58" s="10">
        <f t="shared" si="21"/>
        <v>1796.9443850900323</v>
      </c>
      <c r="P58" s="10">
        <f t="shared" si="22"/>
        <v>2117.630302059521</v>
      </c>
      <c r="Q58" s="10">
        <f t="shared" si="23"/>
        <v>2433.2591468687006</v>
      </c>
      <c r="R58" s="10">
        <f t="shared" si="24"/>
        <v>2741.7088328959317</v>
      </c>
      <c r="S58" s="10">
        <f t="shared" si="25"/>
        <v>3358.783369013043</v>
      </c>
    </row>
    <row r="59" spans="1:19" ht="15" thickBot="1">
      <c r="A59" s="8">
        <v>2300</v>
      </c>
      <c r="B59" s="13"/>
      <c r="C59" s="10">
        <f t="shared" si="14"/>
        <v>1137.6565963632675</v>
      </c>
      <c r="D59" s="10">
        <f t="shared" si="15"/>
        <v>1417.946617051774</v>
      </c>
      <c r="E59" s="10">
        <f t="shared" si="16"/>
        <v>1688.1722480342683</v>
      </c>
      <c r="F59" s="10">
        <f t="shared" si="17"/>
        <v>1951.9188501981641</v>
      </c>
      <c r="G59" s="10">
        <f t="shared" si="18"/>
        <v>2201.429057846072</v>
      </c>
      <c r="H59" s="10">
        <f t="shared" si="19"/>
        <v>2687.239986460942</v>
      </c>
      <c r="I59" s="15"/>
      <c r="J59" s="15"/>
      <c r="K59" s="16"/>
      <c r="L59" s="8">
        <v>2300</v>
      </c>
      <c r="M59" s="13"/>
      <c r="N59" s="10">
        <f t="shared" si="20"/>
        <v>1683.1732031065217</v>
      </c>
      <c r="O59" s="10">
        <f t="shared" si="21"/>
        <v>2066.486042853537</v>
      </c>
      <c r="P59" s="10">
        <f t="shared" si="22"/>
        <v>2435.2748473684487</v>
      </c>
      <c r="Q59" s="10">
        <f t="shared" si="23"/>
        <v>2798.2480188990057</v>
      </c>
      <c r="R59" s="10">
        <f t="shared" si="24"/>
        <v>3152.9651578303215</v>
      </c>
      <c r="S59" s="10">
        <f t="shared" si="25"/>
        <v>3862.600874364999</v>
      </c>
    </row>
    <row r="60" spans="1:19" ht="15" thickBot="1">
      <c r="A60" s="8">
        <v>2600</v>
      </c>
      <c r="B60" s="13"/>
      <c r="C60" s="10">
        <f t="shared" si="14"/>
        <v>1286.046587193259</v>
      </c>
      <c r="D60" s="10">
        <f t="shared" si="15"/>
        <v>1602.8961757976576</v>
      </c>
      <c r="E60" s="10">
        <f t="shared" si="16"/>
        <v>1908.3686282126512</v>
      </c>
      <c r="F60" s="10">
        <f t="shared" si="17"/>
        <v>2206.516961093577</v>
      </c>
      <c r="G60" s="10">
        <f t="shared" si="18"/>
        <v>2488.57197843469</v>
      </c>
      <c r="H60" s="10">
        <f t="shared" si="19"/>
        <v>3037.7495499123693</v>
      </c>
      <c r="I60" s="15"/>
      <c r="J60" s="15"/>
      <c r="K60" s="16"/>
      <c r="L60" s="8">
        <v>2600</v>
      </c>
      <c r="M60" s="13"/>
      <c r="N60" s="10">
        <f t="shared" si="20"/>
        <v>1902.7175339465027</v>
      </c>
      <c r="O60" s="10">
        <f t="shared" si="21"/>
        <v>2336.027700617042</v>
      </c>
      <c r="P60" s="10">
        <f t="shared" si="22"/>
        <v>2752.9193926773773</v>
      </c>
      <c r="Q60" s="10">
        <f t="shared" si="23"/>
        <v>3163.2368909293104</v>
      </c>
      <c r="R60" s="10">
        <f t="shared" si="24"/>
        <v>3564.2214827647113</v>
      </c>
      <c r="S60" s="10">
        <f t="shared" si="25"/>
        <v>4366.418379716955</v>
      </c>
    </row>
    <row r="61" spans="1:19" ht="15" thickBot="1">
      <c r="A61" s="8">
        <v>3000</v>
      </c>
      <c r="B61" s="13"/>
      <c r="C61" s="10">
        <f t="shared" si="14"/>
        <v>1483.8999082999142</v>
      </c>
      <c r="D61" s="10">
        <f t="shared" si="15"/>
        <v>1849.4955874588356</v>
      </c>
      <c r="E61" s="10">
        <f t="shared" si="16"/>
        <v>2201.9638017838283</v>
      </c>
      <c r="F61" s="10">
        <f t="shared" si="17"/>
        <v>2545.981108954127</v>
      </c>
      <c r="G61" s="10">
        <f t="shared" si="18"/>
        <v>2871.4292058861806</v>
      </c>
      <c r="H61" s="10">
        <f t="shared" si="19"/>
        <v>3505.0956345142718</v>
      </c>
      <c r="I61" s="15"/>
      <c r="J61" s="15"/>
      <c r="K61" s="16"/>
      <c r="L61" s="8">
        <v>3000</v>
      </c>
      <c r="M61" s="13"/>
      <c r="N61" s="10">
        <f t="shared" si="20"/>
        <v>2195.4433083998106</v>
      </c>
      <c r="O61" s="10">
        <f t="shared" si="21"/>
        <v>2695.4165776350483</v>
      </c>
      <c r="P61" s="10">
        <f t="shared" si="22"/>
        <v>3176.4454530892813</v>
      </c>
      <c r="Q61" s="10">
        <f t="shared" si="23"/>
        <v>3649.8887203030504</v>
      </c>
      <c r="R61" s="10">
        <f t="shared" si="24"/>
        <v>4112.563249343897</v>
      </c>
      <c r="S61" s="10">
        <f t="shared" si="25"/>
        <v>5038.175053519564</v>
      </c>
    </row>
    <row r="62" spans="1:19" ht="15" thickBot="1">
      <c r="A62" s="8" t="s">
        <v>4</v>
      </c>
      <c r="B62" s="8"/>
      <c r="C62" s="8">
        <v>1.292</v>
      </c>
      <c r="D62" s="8">
        <v>1.294</v>
      </c>
      <c r="E62" s="8">
        <v>1.296</v>
      </c>
      <c r="F62" s="8">
        <v>1.298</v>
      </c>
      <c r="G62" s="8">
        <v>1.309</v>
      </c>
      <c r="H62" s="8">
        <v>1.331</v>
      </c>
      <c r="I62" s="15"/>
      <c r="J62" s="15"/>
      <c r="K62" s="16"/>
      <c r="L62" s="8" t="s">
        <v>4</v>
      </c>
      <c r="M62" s="8"/>
      <c r="N62" s="8">
        <v>1.288</v>
      </c>
      <c r="O62" s="8">
        <v>1.295</v>
      </c>
      <c r="P62" s="8">
        <v>1.301</v>
      </c>
      <c r="Q62" s="8">
        <v>1.307</v>
      </c>
      <c r="R62" s="8">
        <v>1.316</v>
      </c>
      <c r="S62" s="8">
        <v>1.333</v>
      </c>
    </row>
  </sheetData>
  <sheetProtection password="DE6A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5"/>
  <sheetViews>
    <sheetView zoomScalePageLayoutView="0" workbookViewId="0" topLeftCell="B29">
      <selection activeCell="S45" sqref="S45"/>
    </sheetView>
  </sheetViews>
  <sheetFormatPr defaultColWidth="18.421875" defaultRowHeight="15"/>
  <cols>
    <col min="1" max="7" width="9.140625" style="0" customWidth="1"/>
    <col min="8" max="8" width="7.140625" style="0" customWidth="1"/>
    <col min="9" max="9" width="0.2890625" style="0" customWidth="1"/>
    <col min="10" max="10" width="12.00390625" style="0" hidden="1" customWidth="1"/>
    <col min="11" max="11" width="13.28125" style="0" hidden="1" customWidth="1"/>
    <col min="12" max="12" width="11.421875" style="0" hidden="1" customWidth="1"/>
    <col min="13" max="13" width="10.140625" style="0" hidden="1" customWidth="1"/>
    <col min="14" max="14" width="9.8515625" style="0" hidden="1" customWidth="1"/>
    <col min="15" max="23" width="9.140625" style="0" customWidth="1"/>
    <col min="24" max="24" width="8.8515625" style="0" customWidth="1"/>
    <col min="25" max="29" width="5.8515625" style="0" hidden="1" customWidth="1"/>
    <col min="30" max="30" width="3.421875" style="0" hidden="1" customWidth="1"/>
  </cols>
  <sheetData>
    <row r="2" spans="1:17" ht="21">
      <c r="A2" t="s">
        <v>24</v>
      </c>
      <c r="H2" s="7" t="s">
        <v>0</v>
      </c>
      <c r="I2" s="7"/>
      <c r="J2" s="7"/>
      <c r="K2" s="7"/>
      <c r="L2" s="7"/>
      <c r="M2" s="7"/>
      <c r="N2" s="7" t="s">
        <v>26</v>
      </c>
      <c r="O2" s="7"/>
      <c r="P2" s="7"/>
      <c r="Q2" s="7"/>
    </row>
    <row r="4" spans="1:15" ht="18.75" thickBot="1">
      <c r="A4" s="4"/>
      <c r="C4" s="4" t="s">
        <v>5</v>
      </c>
      <c r="N4" s="5" t="s">
        <v>15</v>
      </c>
      <c r="O4" s="5"/>
    </row>
    <row r="5" spans="2:5" ht="15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1" thickBot="1">
      <c r="B6" s="24">
        <v>70</v>
      </c>
      <c r="C6" s="24">
        <v>40</v>
      </c>
      <c r="D6" s="24">
        <v>20</v>
      </c>
      <c r="E6" s="25">
        <f>+($B$6+$C$6)/2-$D$6</f>
        <v>35</v>
      </c>
    </row>
    <row r="7" ht="24.75" customHeight="1" hidden="1">
      <c r="K7" t="s">
        <v>31</v>
      </c>
    </row>
    <row r="8" ht="18" customHeight="1"/>
    <row r="10" spans="4:20" ht="15">
      <c r="D10" s="6" t="s">
        <v>25</v>
      </c>
      <c r="T10" s="6" t="s">
        <v>16</v>
      </c>
    </row>
    <row r="12" ht="15" thickBot="1"/>
    <row r="13" spans="1:30" ht="15" thickBot="1">
      <c r="A13" s="11" t="s">
        <v>1</v>
      </c>
      <c r="B13" s="1"/>
      <c r="C13" s="8">
        <v>1400</v>
      </c>
      <c r="D13" s="8">
        <v>1600</v>
      </c>
      <c r="E13" s="8">
        <v>1800</v>
      </c>
      <c r="F13" s="8">
        <v>2000</v>
      </c>
      <c r="G13" s="8">
        <v>2200</v>
      </c>
      <c r="H13" s="8">
        <v>2400</v>
      </c>
      <c r="I13" s="8">
        <v>1400</v>
      </c>
      <c r="J13" s="8">
        <v>1600</v>
      </c>
      <c r="K13" s="8">
        <v>1800</v>
      </c>
      <c r="L13" s="8">
        <v>2000</v>
      </c>
      <c r="M13" s="8">
        <v>2200</v>
      </c>
      <c r="N13" s="8">
        <v>2400</v>
      </c>
      <c r="Q13" s="11" t="s">
        <v>1</v>
      </c>
      <c r="R13" s="11"/>
      <c r="S13" s="8">
        <v>1400</v>
      </c>
      <c r="T13" s="8">
        <v>1600</v>
      </c>
      <c r="U13" s="8">
        <v>1800</v>
      </c>
      <c r="V13" s="8">
        <v>2000</v>
      </c>
      <c r="W13" s="8">
        <v>2200</v>
      </c>
      <c r="X13" s="8">
        <v>2400</v>
      </c>
      <c r="Y13" s="8">
        <v>1400</v>
      </c>
      <c r="Z13" s="8">
        <v>1600</v>
      </c>
      <c r="AA13" s="8">
        <v>1800</v>
      </c>
      <c r="AB13" s="8">
        <v>2000</v>
      </c>
      <c r="AC13" s="8">
        <v>2200</v>
      </c>
      <c r="AD13" s="8">
        <v>2400</v>
      </c>
    </row>
    <row r="14" spans="1:30" ht="15" thickBot="1">
      <c r="A14" s="11"/>
      <c r="B14" s="3"/>
      <c r="C14" s="2"/>
      <c r="D14" s="2"/>
      <c r="E14" s="2"/>
      <c r="F14" s="2"/>
      <c r="G14" s="2"/>
      <c r="H14" s="2"/>
      <c r="I14" s="20"/>
      <c r="J14" s="20"/>
      <c r="K14" s="20"/>
      <c r="L14" s="20"/>
      <c r="M14" s="20"/>
      <c r="Q14" s="11"/>
      <c r="R14" s="12"/>
      <c r="S14" s="13"/>
      <c r="T14" s="13"/>
      <c r="U14" s="13"/>
      <c r="V14" s="13"/>
      <c r="W14" s="13"/>
      <c r="X14" s="13"/>
      <c r="Y14" s="18"/>
      <c r="Z14" s="18"/>
      <c r="AA14" s="18"/>
      <c r="AB14" s="18"/>
      <c r="AC14" s="18"/>
      <c r="AD14" s="15"/>
    </row>
    <row r="15" spans="1:30" ht="15" thickBot="1">
      <c r="A15" s="11" t="s">
        <v>3</v>
      </c>
      <c r="B15" s="3"/>
      <c r="C15" s="2"/>
      <c r="D15" s="2"/>
      <c r="E15" s="2"/>
      <c r="F15" s="2"/>
      <c r="G15" s="2"/>
      <c r="H15" s="2"/>
      <c r="I15" s="20"/>
      <c r="J15" s="20"/>
      <c r="K15" s="20"/>
      <c r="L15" s="20"/>
      <c r="M15" s="20"/>
      <c r="Q15" s="11" t="s">
        <v>3</v>
      </c>
      <c r="R15" s="12"/>
      <c r="S15" s="13"/>
      <c r="T15" s="13"/>
      <c r="U15" s="13"/>
      <c r="V15" s="13"/>
      <c r="W15" s="13"/>
      <c r="X15" s="13"/>
      <c r="Y15" s="18"/>
      <c r="Z15" s="18"/>
      <c r="AA15" s="18"/>
      <c r="AB15" s="18"/>
      <c r="AC15" s="18"/>
      <c r="AD15" s="15"/>
    </row>
    <row r="16" spans="1:30" ht="15" thickBot="1">
      <c r="A16" s="8">
        <v>300</v>
      </c>
      <c r="B16" s="9"/>
      <c r="C16" s="23">
        <f aca="true" t="shared" si="0" ref="C16:C21">+($E$6*2/100)^$C$22*($I16)</f>
        <v>260.14111413575057</v>
      </c>
      <c r="D16" s="23">
        <f>+($E$6*2/100)^$D$22*($J16)</f>
        <v>294.8191128572519</v>
      </c>
      <c r="E16" s="23">
        <f aca="true" t="shared" si="1" ref="E16:E21">+($E$6*2/100)^$E$22*($K16)</f>
        <v>330.341102394832</v>
      </c>
      <c r="F16" s="23">
        <f aca="true" t="shared" si="2" ref="F16:F21">+($E$6*2/100)^$F$22*($L16)</f>
        <v>361.93040440422465</v>
      </c>
      <c r="G16" s="23">
        <f aca="true" t="shared" si="3" ref="G16:G21">+($E$6*2/100)^$G$22*($M16)</f>
        <v>400.54518775920985</v>
      </c>
      <c r="H16" s="23">
        <f aca="true" t="shared" si="4" ref="H16:H21">+($E$6*2/100)^$H$22*($N16)</f>
        <v>441.63530939495524</v>
      </c>
      <c r="I16" s="22">
        <v>423</v>
      </c>
      <c r="J16" s="22">
        <v>477</v>
      </c>
      <c r="K16" s="22">
        <v>532</v>
      </c>
      <c r="L16" s="22">
        <v>586</v>
      </c>
      <c r="M16" s="22">
        <v>652</v>
      </c>
      <c r="N16" s="22">
        <v>723</v>
      </c>
      <c r="O16" s="22"/>
      <c r="P16" s="22"/>
      <c r="Q16" s="8">
        <v>300</v>
      </c>
      <c r="R16" s="12"/>
      <c r="S16" s="23">
        <f aca="true" t="shared" si="5" ref="S16:S21">+($E$6*2/100)^$S$22*($Y16)</f>
        <v>406.31085336010864</v>
      </c>
      <c r="T16" s="23">
        <f aca="true" t="shared" si="6" ref="T16:T21">+($E$6*2/100)^$T$22*($Z16)</f>
        <v>457.51073896274465</v>
      </c>
      <c r="U16" s="23">
        <f aca="true" t="shared" si="7" ref="U16:U21">+($E$6*2/100)^$U$22*($AA16)</f>
        <v>508.63833689287645</v>
      </c>
      <c r="V16" s="23">
        <f aca="true" t="shared" si="8" ref="V16:V21">+($E$6*2/100)^$V$22*($AB16)</f>
        <v>558.442652075835</v>
      </c>
      <c r="W16" s="23">
        <f aca="true" t="shared" si="9" ref="W16:W21">+($E$6*2/100)^$W$22*($AC16)</f>
        <v>603.6932822442154</v>
      </c>
      <c r="X16" s="23">
        <f aca="true" t="shared" si="10" ref="X16:X21">+($E$6*2/100)^$X$22*($AD16)</f>
        <v>649.4047134371683</v>
      </c>
      <c r="Y16" s="22">
        <v>649</v>
      </c>
      <c r="Z16" s="22">
        <v>730</v>
      </c>
      <c r="AA16" s="22">
        <v>811</v>
      </c>
      <c r="AB16" s="22">
        <v>892</v>
      </c>
      <c r="AC16" s="22">
        <v>966</v>
      </c>
      <c r="AD16" s="15">
        <v>1041</v>
      </c>
    </row>
    <row r="17" spans="1:30" ht="15" thickBot="1">
      <c r="A17" s="8">
        <v>400</v>
      </c>
      <c r="B17" s="9"/>
      <c r="C17" s="23">
        <f t="shared" si="0"/>
        <v>347.4698096612271</v>
      </c>
      <c r="D17" s="23">
        <f>+($E$6*2/100)^$C$22*($J17)</f>
        <v>391.74914823752505</v>
      </c>
      <c r="E17" s="23">
        <f t="shared" si="1"/>
        <v>440.247822552511</v>
      </c>
      <c r="F17" s="23">
        <f t="shared" si="2"/>
        <v>482.36799631348026</v>
      </c>
      <c r="G17" s="23">
        <f t="shared" si="3"/>
        <v>534.4698057523199</v>
      </c>
      <c r="H17" s="23">
        <f t="shared" si="4"/>
        <v>588.2362419741935</v>
      </c>
      <c r="I17" s="22">
        <v>565</v>
      </c>
      <c r="J17" s="22">
        <v>637</v>
      </c>
      <c r="K17" s="22">
        <v>709</v>
      </c>
      <c r="L17" s="22">
        <v>781</v>
      </c>
      <c r="M17" s="22">
        <v>870</v>
      </c>
      <c r="N17" s="22">
        <v>963</v>
      </c>
      <c r="Q17" s="8">
        <v>400</v>
      </c>
      <c r="R17" s="12"/>
      <c r="S17" s="23">
        <f t="shared" si="5"/>
        <v>541.5391188851987</v>
      </c>
      <c r="T17" s="23">
        <f t="shared" si="6"/>
        <v>609.8054096037679</v>
      </c>
      <c r="U17" s="23">
        <f t="shared" si="7"/>
        <v>677.9753910988896</v>
      </c>
      <c r="V17" s="23">
        <f t="shared" si="8"/>
        <v>744.3815171728338</v>
      </c>
      <c r="W17" s="23">
        <f t="shared" si="9"/>
        <v>804.9243763256206</v>
      </c>
      <c r="X17" s="23">
        <f t="shared" si="10"/>
        <v>865.2491234748823</v>
      </c>
      <c r="Y17" s="22">
        <v>865</v>
      </c>
      <c r="Z17" s="22">
        <v>973</v>
      </c>
      <c r="AA17" s="22">
        <v>1081</v>
      </c>
      <c r="AB17" s="22">
        <v>1189</v>
      </c>
      <c r="AC17" s="22">
        <v>1288</v>
      </c>
      <c r="AD17" s="15">
        <v>1387</v>
      </c>
    </row>
    <row r="18" spans="1:30" ht="15" thickBot="1">
      <c r="A18" s="8">
        <v>500</v>
      </c>
      <c r="B18" s="9"/>
      <c r="C18" s="23">
        <f t="shared" si="0"/>
        <v>434.18351437314396</v>
      </c>
      <c r="D18" s="23">
        <f>+($E$6*2/100)^$C$22*($J18)</f>
        <v>489.5326875935164</v>
      </c>
      <c r="E18" s="23">
        <f t="shared" si="1"/>
        <v>550.1545427101901</v>
      </c>
      <c r="F18" s="23">
        <f t="shared" si="2"/>
        <v>602.8055882227359</v>
      </c>
      <c r="G18" s="23">
        <f t="shared" si="3"/>
        <v>667.7800906353698</v>
      </c>
      <c r="H18" s="23">
        <f t="shared" si="4"/>
        <v>735.4480117725119</v>
      </c>
      <c r="I18" s="22">
        <v>706</v>
      </c>
      <c r="J18" s="22">
        <v>796</v>
      </c>
      <c r="K18" s="22">
        <v>886</v>
      </c>
      <c r="L18" s="22">
        <v>976</v>
      </c>
      <c r="M18" s="22">
        <v>1087</v>
      </c>
      <c r="N18" s="22">
        <v>1204</v>
      </c>
      <c r="Q18" s="8">
        <v>500</v>
      </c>
      <c r="R18" s="12"/>
      <c r="S18" s="23">
        <f t="shared" si="5"/>
        <v>676.7673844102887</v>
      </c>
      <c r="T18" s="23">
        <f t="shared" si="6"/>
        <v>762.1000802447911</v>
      </c>
      <c r="U18" s="23">
        <f t="shared" si="7"/>
        <v>847.3124453049027</v>
      </c>
      <c r="V18" s="23">
        <f t="shared" si="8"/>
        <v>930.3203822698327</v>
      </c>
      <c r="W18" s="23">
        <f t="shared" si="9"/>
        <v>1006.1554704070257</v>
      </c>
      <c r="X18" s="23">
        <f t="shared" si="10"/>
        <v>1081.7173612872718</v>
      </c>
      <c r="Y18" s="22">
        <v>1081</v>
      </c>
      <c r="Z18" s="22">
        <v>1216</v>
      </c>
      <c r="AA18" s="22">
        <v>1351</v>
      </c>
      <c r="AB18" s="22">
        <v>1486</v>
      </c>
      <c r="AC18" s="22">
        <v>1610</v>
      </c>
      <c r="AD18" s="15">
        <v>1734</v>
      </c>
    </row>
    <row r="19" spans="1:30" ht="15" thickBot="1">
      <c r="A19" s="8">
        <v>600</v>
      </c>
      <c r="B19" s="9"/>
      <c r="C19" s="23">
        <f t="shared" si="0"/>
        <v>520.8972190850608</v>
      </c>
      <c r="D19" s="23">
        <f>+($E$6*2/100)^$C$22*($J19)</f>
        <v>587.3162269495077</v>
      </c>
      <c r="E19" s="23">
        <f t="shared" si="1"/>
        <v>660.0612628678691</v>
      </c>
      <c r="F19" s="23">
        <f t="shared" si="2"/>
        <v>723.8608088084493</v>
      </c>
      <c r="G19" s="23">
        <f t="shared" si="3"/>
        <v>801.7047086284798</v>
      </c>
      <c r="H19" s="23">
        <f t="shared" si="4"/>
        <v>882.6597815708303</v>
      </c>
      <c r="I19" s="22">
        <v>847</v>
      </c>
      <c r="J19" s="22">
        <v>955</v>
      </c>
      <c r="K19" s="22">
        <v>1063</v>
      </c>
      <c r="L19" s="22">
        <v>1172</v>
      </c>
      <c r="M19" s="22">
        <v>1305</v>
      </c>
      <c r="N19" s="22">
        <v>1445</v>
      </c>
      <c r="Q19" s="8">
        <v>600</v>
      </c>
      <c r="R19" s="12"/>
      <c r="S19" s="23">
        <f t="shared" si="5"/>
        <v>811.9956499353789</v>
      </c>
      <c r="T19" s="23">
        <f t="shared" si="6"/>
        <v>914.3947508858142</v>
      </c>
      <c r="U19" s="23">
        <f t="shared" si="7"/>
        <v>1017.2766737857529</v>
      </c>
      <c r="V19" s="23">
        <f t="shared" si="8"/>
        <v>1116.88530415167</v>
      </c>
      <c r="W19" s="23">
        <f t="shared" si="9"/>
        <v>1207.3865644884308</v>
      </c>
      <c r="X19" s="23">
        <f t="shared" si="10"/>
        <v>1298.1855990996612</v>
      </c>
      <c r="Y19" s="22">
        <v>1297</v>
      </c>
      <c r="Z19" s="22">
        <v>1459</v>
      </c>
      <c r="AA19" s="22">
        <v>1622</v>
      </c>
      <c r="AB19" s="22">
        <v>1784</v>
      </c>
      <c r="AC19" s="22">
        <v>1932</v>
      </c>
      <c r="AD19" s="15">
        <v>2081</v>
      </c>
    </row>
    <row r="20" spans="1:30" ht="15" thickBot="1">
      <c r="A20" s="8">
        <v>700</v>
      </c>
      <c r="B20" s="9"/>
      <c r="C20" s="23">
        <f t="shared" si="0"/>
        <v>607.6109237969777</v>
      </c>
      <c r="D20" s="23">
        <f>+($E$6*2/100)^$C$22*($J20)</f>
        <v>685.0997663054991</v>
      </c>
      <c r="E20" s="23">
        <f t="shared" si="1"/>
        <v>769.9679830255482</v>
      </c>
      <c r="F20" s="23">
        <f t="shared" si="2"/>
        <v>843.6807720412472</v>
      </c>
      <c r="G20" s="23">
        <f t="shared" si="3"/>
        <v>935.0149935115297</v>
      </c>
      <c r="H20" s="23">
        <f t="shared" si="4"/>
        <v>1029.8715513691488</v>
      </c>
      <c r="I20" s="22">
        <v>988</v>
      </c>
      <c r="J20" s="22">
        <v>1114</v>
      </c>
      <c r="K20" s="22">
        <v>1240</v>
      </c>
      <c r="L20" s="22">
        <v>1366</v>
      </c>
      <c r="M20" s="22">
        <v>1522</v>
      </c>
      <c r="N20" s="22">
        <v>1686</v>
      </c>
      <c r="Q20" s="8">
        <v>700</v>
      </c>
      <c r="R20" s="12"/>
      <c r="S20" s="23">
        <f t="shared" si="5"/>
        <v>947.8499722453073</v>
      </c>
      <c r="T20" s="23">
        <f t="shared" si="6"/>
        <v>1067.3161485665125</v>
      </c>
      <c r="U20" s="23">
        <f t="shared" si="7"/>
        <v>1186.6137279917662</v>
      </c>
      <c r="V20" s="23">
        <f t="shared" si="8"/>
        <v>1302.8241692486688</v>
      </c>
      <c r="W20" s="23">
        <f t="shared" si="9"/>
        <v>1407.992717283869</v>
      </c>
      <c r="X20" s="23">
        <f t="shared" si="10"/>
        <v>1514.6538369120506</v>
      </c>
      <c r="Y20" s="22">
        <v>1514</v>
      </c>
      <c r="Z20" s="22">
        <v>1703</v>
      </c>
      <c r="AA20" s="22">
        <v>1892</v>
      </c>
      <c r="AB20" s="22">
        <v>2081</v>
      </c>
      <c r="AC20" s="22">
        <v>2253</v>
      </c>
      <c r="AD20" s="15">
        <v>2428</v>
      </c>
    </row>
    <row r="21" spans="1:30" ht="15" thickBot="1">
      <c r="A21" s="8">
        <v>900</v>
      </c>
      <c r="B21" s="9"/>
      <c r="C21" s="23">
        <f t="shared" si="0"/>
        <v>781.0383332208114</v>
      </c>
      <c r="D21" s="23">
        <f>+($E$6*2/100)^$C$22*($J21)</f>
        <v>880.6668450174818</v>
      </c>
      <c r="E21" s="23">
        <f t="shared" si="1"/>
        <v>990.4023652627011</v>
      </c>
      <c r="F21" s="23">
        <f t="shared" si="2"/>
        <v>1085.1735845362161</v>
      </c>
      <c r="G21" s="23">
        <f t="shared" si="3"/>
        <v>1202.2498963876897</v>
      </c>
      <c r="H21" s="23">
        <f t="shared" si="4"/>
        <v>1324.2950909657857</v>
      </c>
      <c r="I21" s="22">
        <v>1270</v>
      </c>
      <c r="J21" s="22">
        <v>1432</v>
      </c>
      <c r="K21" s="22">
        <v>1595</v>
      </c>
      <c r="L21" s="22">
        <v>1757</v>
      </c>
      <c r="M21" s="22">
        <v>1957</v>
      </c>
      <c r="N21" s="22">
        <v>2168</v>
      </c>
      <c r="Q21" s="8">
        <v>900</v>
      </c>
      <c r="R21" s="12"/>
      <c r="S21" s="23">
        <f t="shared" si="5"/>
        <v>1218.3065032954876</v>
      </c>
      <c r="T21" s="23">
        <f t="shared" si="6"/>
        <v>1371.905489848559</v>
      </c>
      <c r="U21" s="23">
        <f t="shared" si="7"/>
        <v>1525.2878364037924</v>
      </c>
      <c r="V21" s="23">
        <f t="shared" si="8"/>
        <v>1675.327956227505</v>
      </c>
      <c r="W21" s="23">
        <f t="shared" si="9"/>
        <v>1810.4549054466793</v>
      </c>
      <c r="X21" s="23">
        <f t="shared" si="10"/>
        <v>1947.5903125368295</v>
      </c>
      <c r="Y21" s="22">
        <v>1946</v>
      </c>
      <c r="Z21" s="22">
        <v>2189</v>
      </c>
      <c r="AA21" s="22">
        <v>2432</v>
      </c>
      <c r="AB21" s="22">
        <v>2676</v>
      </c>
      <c r="AC21" s="22">
        <v>2897</v>
      </c>
      <c r="AD21" s="15">
        <v>3122</v>
      </c>
    </row>
    <row r="22" spans="1:24" ht="15" thickBot="1">
      <c r="A22" s="8" t="s">
        <v>4</v>
      </c>
      <c r="B22" s="8"/>
      <c r="C22" s="8">
        <v>1.363</v>
      </c>
      <c r="D22" s="8">
        <v>1.349</v>
      </c>
      <c r="E22" s="8">
        <v>1.336</v>
      </c>
      <c r="F22" s="8">
        <v>1.351</v>
      </c>
      <c r="G22" s="8">
        <v>1.366</v>
      </c>
      <c r="H22" s="8">
        <v>1.382</v>
      </c>
      <c r="I22" s="18"/>
      <c r="J22" s="18"/>
      <c r="K22" s="18"/>
      <c r="L22" s="18"/>
      <c r="M22" s="18"/>
      <c r="Q22" s="11" t="s">
        <v>4</v>
      </c>
      <c r="R22" s="11"/>
      <c r="S22" s="11">
        <v>1.313</v>
      </c>
      <c r="T22" s="11">
        <v>1.31</v>
      </c>
      <c r="U22" s="11">
        <v>1.308</v>
      </c>
      <c r="V22" s="11">
        <v>1.313</v>
      </c>
      <c r="W22" s="11">
        <v>1.318</v>
      </c>
      <c r="X22" s="11">
        <v>1.323</v>
      </c>
    </row>
    <row r="23" spans="9:13" ht="14.25">
      <c r="I23" s="28"/>
      <c r="J23" s="28"/>
      <c r="K23" s="28"/>
      <c r="L23" s="28"/>
      <c r="M23" s="28"/>
    </row>
    <row r="24" spans="9:13" ht="14.25">
      <c r="I24" s="28"/>
      <c r="J24" s="28"/>
      <c r="K24" s="28"/>
      <c r="L24" s="28"/>
      <c r="M24" s="28"/>
    </row>
    <row r="25" spans="9:13" ht="14.25">
      <c r="I25" s="28"/>
      <c r="J25" s="28"/>
      <c r="K25" s="28"/>
      <c r="L25" s="28"/>
      <c r="M25" s="28"/>
    </row>
    <row r="26" spans="9:13" ht="14.25">
      <c r="I26" s="28"/>
      <c r="J26" s="28"/>
      <c r="K26" s="28"/>
      <c r="L26" s="28"/>
      <c r="M26" s="28"/>
    </row>
    <row r="27" spans="9:13" ht="14.25" customHeight="1">
      <c r="I27" s="28"/>
      <c r="J27" s="28"/>
      <c r="K27" s="28"/>
      <c r="L27" s="28"/>
      <c r="M27" s="28"/>
    </row>
    <row r="28" spans="9:13" ht="14.25" customHeight="1">
      <c r="I28" s="28"/>
      <c r="J28" s="28"/>
      <c r="K28" s="28"/>
      <c r="L28" s="28"/>
      <c r="M28" s="28"/>
    </row>
    <row r="29" spans="9:13" ht="14.25">
      <c r="I29" s="28"/>
      <c r="J29" s="28"/>
      <c r="K29" s="28"/>
      <c r="L29" s="28"/>
      <c r="M29" s="28"/>
    </row>
    <row r="30" spans="4:24" ht="15">
      <c r="D30" s="6" t="s">
        <v>11</v>
      </c>
      <c r="I30" s="28"/>
      <c r="J30" s="28"/>
      <c r="K30" s="28"/>
      <c r="L30" s="28"/>
      <c r="M30" s="28"/>
      <c r="Q30" s="26"/>
      <c r="R30" s="26"/>
      <c r="S30" s="26"/>
      <c r="T30" s="6" t="s">
        <v>12</v>
      </c>
      <c r="U30" s="26"/>
      <c r="V30" s="26"/>
      <c r="W30" s="26"/>
      <c r="X30" s="26"/>
    </row>
    <row r="31" spans="9:24" ht="14.25">
      <c r="I31" s="28"/>
      <c r="J31" s="28"/>
      <c r="K31" s="28"/>
      <c r="L31" s="28"/>
      <c r="M31" s="28"/>
      <c r="Q31" s="26"/>
      <c r="R31" s="26"/>
      <c r="S31" s="26"/>
      <c r="T31" s="26"/>
      <c r="U31" s="26"/>
      <c r="V31" s="26"/>
      <c r="W31" s="26"/>
      <c r="X31" s="26"/>
    </row>
    <row r="32" spans="9:24" ht="15" thickBot="1">
      <c r="I32" s="28"/>
      <c r="J32" s="28"/>
      <c r="K32" s="28"/>
      <c r="L32" s="28"/>
      <c r="M32" s="28"/>
      <c r="Q32" s="26"/>
      <c r="R32" s="26"/>
      <c r="S32" s="26"/>
      <c r="T32" s="26"/>
      <c r="U32" s="26"/>
      <c r="V32" s="26"/>
      <c r="W32" s="26"/>
      <c r="X32" s="26"/>
    </row>
    <row r="33" spans="1:30" ht="15" thickBot="1">
      <c r="A33" s="8" t="s">
        <v>1</v>
      </c>
      <c r="B33" s="8"/>
      <c r="C33" s="8">
        <v>1400</v>
      </c>
      <c r="D33" s="8">
        <v>1600</v>
      </c>
      <c r="E33" s="8">
        <v>1800</v>
      </c>
      <c r="F33" s="8">
        <v>2000</v>
      </c>
      <c r="G33" s="8">
        <v>2200</v>
      </c>
      <c r="H33" s="8">
        <v>2400</v>
      </c>
      <c r="I33" s="8">
        <v>1400</v>
      </c>
      <c r="J33" s="8">
        <v>1600</v>
      </c>
      <c r="K33" s="8">
        <v>1800</v>
      </c>
      <c r="L33" s="8">
        <v>2000</v>
      </c>
      <c r="M33" s="8">
        <v>2200</v>
      </c>
      <c r="N33" s="8">
        <v>2400</v>
      </c>
      <c r="O33" s="15"/>
      <c r="P33" s="27"/>
      <c r="Q33" s="8" t="s">
        <v>1</v>
      </c>
      <c r="R33" s="8"/>
      <c r="S33" s="8">
        <v>1400</v>
      </c>
      <c r="T33" s="8">
        <v>1600</v>
      </c>
      <c r="U33" s="8">
        <v>1800</v>
      </c>
      <c r="V33" s="8">
        <v>2000</v>
      </c>
      <c r="W33" s="8">
        <v>2200</v>
      </c>
      <c r="X33" s="8">
        <v>2400</v>
      </c>
      <c r="Y33" s="8">
        <v>1400</v>
      </c>
      <c r="Z33" s="8">
        <v>1600</v>
      </c>
      <c r="AA33" s="8">
        <v>1800</v>
      </c>
      <c r="AB33" s="8">
        <v>2000</v>
      </c>
      <c r="AC33" s="8">
        <v>2200</v>
      </c>
      <c r="AD33" s="8">
        <v>2400</v>
      </c>
    </row>
    <row r="34" spans="1:30" ht="15" thickBot="1">
      <c r="A34" s="8"/>
      <c r="B34" s="13"/>
      <c r="C34" s="13"/>
      <c r="D34" s="13"/>
      <c r="E34" s="13"/>
      <c r="F34" s="13"/>
      <c r="G34" s="13"/>
      <c r="H34" s="13"/>
      <c r="I34" s="18"/>
      <c r="J34" s="18"/>
      <c r="K34" s="18"/>
      <c r="L34" s="18"/>
      <c r="M34" s="18"/>
      <c r="N34" s="15"/>
      <c r="O34" s="15"/>
      <c r="P34" s="27"/>
      <c r="Q34" s="8"/>
      <c r="R34" s="13"/>
      <c r="S34" s="13"/>
      <c r="T34" s="13"/>
      <c r="U34" s="13"/>
      <c r="V34" s="13"/>
      <c r="W34" s="13"/>
      <c r="X34" s="13"/>
      <c r="Y34" s="18"/>
      <c r="Z34" s="18"/>
      <c r="AA34" s="18"/>
      <c r="AB34" s="18"/>
      <c r="AC34" s="18"/>
      <c r="AD34" s="15"/>
    </row>
    <row r="35" spans="1:30" ht="15" thickBot="1">
      <c r="A35" s="8" t="s">
        <v>3</v>
      </c>
      <c r="B35" s="13"/>
      <c r="C35" s="13"/>
      <c r="D35" s="13"/>
      <c r="E35" s="13"/>
      <c r="F35" s="13"/>
      <c r="G35" s="13"/>
      <c r="H35" s="13"/>
      <c r="I35" s="18"/>
      <c r="J35" s="18"/>
      <c r="K35" s="18"/>
      <c r="L35" s="18"/>
      <c r="M35" s="18"/>
      <c r="N35" s="15"/>
      <c r="O35" s="15"/>
      <c r="P35" s="27"/>
      <c r="Q35" s="8" t="s">
        <v>3</v>
      </c>
      <c r="R35" s="13"/>
      <c r="S35" s="13"/>
      <c r="T35" s="13"/>
      <c r="U35" s="13"/>
      <c r="V35" s="13"/>
      <c r="W35" s="13"/>
      <c r="X35" s="13"/>
      <c r="Y35" s="18"/>
      <c r="Z35" s="18"/>
      <c r="AA35" s="18"/>
      <c r="AB35" s="18"/>
      <c r="AC35" s="18"/>
      <c r="AD35" s="15"/>
    </row>
    <row r="36" spans="1:30" ht="15" thickBot="1">
      <c r="A36" s="8">
        <v>300</v>
      </c>
      <c r="B36" s="13"/>
      <c r="C36" s="23">
        <f aca="true" t="shared" si="11" ref="C36:C41">+($E$6*2/100)^$C$42*($I36)</f>
        <v>505.5117236663021</v>
      </c>
      <c r="D36" s="23">
        <f aca="true" t="shared" si="12" ref="D36:D41">+($E$6*2/100)^$D$42*($J36)</f>
        <v>551.0364308800976</v>
      </c>
      <c r="E36" s="23">
        <f aca="true" t="shared" si="13" ref="E36:E41">+($E$6*2/100)^$E$42*($K36)</f>
        <v>595.6064441191758</v>
      </c>
      <c r="F36" s="23">
        <f aca="true" t="shared" si="14" ref="F36:F41">+($E$6*2/100)^$F$42*($L36)</f>
        <v>641.2341143417782</v>
      </c>
      <c r="G36" s="23">
        <f aca="true" t="shared" si="15" ref="G36:G41">+($E$6*2/100)^$G$42*($M36)</f>
        <v>691.6098070620478</v>
      </c>
      <c r="H36" s="23">
        <f aca="true" t="shared" si="16" ref="H36:H41">+($E$6*2/100)^$H$42*($N36)</f>
        <v>739.3712018098305</v>
      </c>
      <c r="I36" s="22">
        <v>802</v>
      </c>
      <c r="J36" s="22">
        <v>883</v>
      </c>
      <c r="K36" s="22">
        <v>964</v>
      </c>
      <c r="L36" s="22">
        <v>1036</v>
      </c>
      <c r="M36" s="22">
        <v>1115</v>
      </c>
      <c r="N36" s="15">
        <v>1192</v>
      </c>
      <c r="O36" s="15"/>
      <c r="P36" s="27"/>
      <c r="Q36" s="8">
        <v>300</v>
      </c>
      <c r="R36" s="13"/>
      <c r="S36" s="23">
        <f aca="true" t="shared" si="17" ref="S36:S41">+($E$6*2/100)^$S$42*($Y36)</f>
        <v>600.2701991231005</v>
      </c>
      <c r="T36" s="23">
        <f>+($E$6*2/100)^$T$42*($Z36)</f>
        <v>657.3916722808824</v>
      </c>
      <c r="U36" s="23">
        <f>+($E$6*2/100)^$U$42*(AA36)</f>
        <v>714.6193253563644</v>
      </c>
      <c r="V36" s="23">
        <f aca="true" t="shared" si="18" ref="V36:V41">+($E$6*2/100)^$V$42*($AB36)</f>
        <v>774.9336262191194</v>
      </c>
      <c r="W36" s="23">
        <f aca="true" t="shared" si="19" ref="W36:W41">+($E$6*2/100)^$W$42*($AC36)</f>
        <v>833.6560044694394</v>
      </c>
      <c r="X36" s="23">
        <f aca="true" t="shared" si="20" ref="X36:X41">+($E$6*2/100)^$X$42*($AD36)</f>
        <v>898.0205847613839</v>
      </c>
      <c r="Y36" s="22">
        <v>982</v>
      </c>
      <c r="Z36" s="22">
        <v>1072</v>
      </c>
      <c r="AA36" s="22">
        <v>1162</v>
      </c>
      <c r="AB36" s="22">
        <v>1270</v>
      </c>
      <c r="AC36" s="22">
        <v>1377</v>
      </c>
      <c r="AD36" s="15">
        <v>1495</v>
      </c>
    </row>
    <row r="37" spans="1:30" ht="15" thickBot="1">
      <c r="A37" s="8">
        <v>400</v>
      </c>
      <c r="B37" s="13"/>
      <c r="C37" s="23">
        <f t="shared" si="11"/>
        <v>673.8055269317667</v>
      </c>
      <c r="D37" s="23">
        <f t="shared" si="12"/>
        <v>734.5072244007641</v>
      </c>
      <c r="E37" s="23">
        <f t="shared" si="13"/>
        <v>793.9359758227602</v>
      </c>
      <c r="F37" s="23">
        <f t="shared" si="14"/>
        <v>854.7725018397642</v>
      </c>
      <c r="G37" s="23">
        <f t="shared" si="15"/>
        <v>922.3531687006863</v>
      </c>
      <c r="H37" s="23">
        <f t="shared" si="16"/>
        <v>985.6215097951516</v>
      </c>
      <c r="I37" s="22">
        <v>1069</v>
      </c>
      <c r="J37" s="22">
        <v>1177</v>
      </c>
      <c r="K37" s="22">
        <v>1285</v>
      </c>
      <c r="L37" s="22">
        <v>1381</v>
      </c>
      <c r="M37" s="22">
        <v>1487</v>
      </c>
      <c r="N37" s="15">
        <v>1589</v>
      </c>
      <c r="O37" s="15"/>
      <c r="P37" s="27"/>
      <c r="Q37" s="8">
        <v>400</v>
      </c>
      <c r="R37" s="13"/>
      <c r="S37" s="23">
        <f t="shared" si="17"/>
        <v>800.1565077924018</v>
      </c>
      <c r="T37" s="23">
        <f>+($E$6*2/100)^$T$42*($J37)</f>
        <v>721.7817148083942</v>
      </c>
      <c r="U37" s="23">
        <f>+($E$6*2/100)^$U$42*($AA37)</f>
        <v>953.2357610175256</v>
      </c>
      <c r="V37" s="23">
        <f t="shared" si="18"/>
        <v>1027.5497846873993</v>
      </c>
      <c r="W37" s="23">
        <f t="shared" si="19"/>
        <v>1110.9359246197685</v>
      </c>
      <c r="X37" s="23">
        <f t="shared" si="20"/>
        <v>1197.1605521267145</v>
      </c>
      <c r="Y37" s="22">
        <v>1309</v>
      </c>
      <c r="Z37" s="22">
        <v>1429</v>
      </c>
      <c r="AA37" s="22">
        <v>1550</v>
      </c>
      <c r="AB37" s="22">
        <v>1684</v>
      </c>
      <c r="AC37" s="22">
        <v>1835</v>
      </c>
      <c r="AD37" s="15">
        <v>1993</v>
      </c>
    </row>
    <row r="38" spans="1:30" ht="15" thickBot="1">
      <c r="A38" s="8">
        <v>500</v>
      </c>
      <c r="B38" s="13"/>
      <c r="C38" s="23">
        <f t="shared" si="11"/>
        <v>842.0993301972314</v>
      </c>
      <c r="D38" s="23">
        <f t="shared" si="12"/>
        <v>917.9780179214308</v>
      </c>
      <c r="E38" s="23">
        <f t="shared" si="13"/>
        <v>992.883356534767</v>
      </c>
      <c r="F38" s="23">
        <f t="shared" si="14"/>
        <v>1068.9298411855705</v>
      </c>
      <c r="G38" s="23">
        <f t="shared" si="15"/>
        <v>1153.0965303393245</v>
      </c>
      <c r="H38" s="23">
        <f t="shared" si="16"/>
        <v>1231.8718177804726</v>
      </c>
      <c r="I38" s="22">
        <v>1336</v>
      </c>
      <c r="J38" s="22">
        <v>1471</v>
      </c>
      <c r="K38" s="22">
        <v>1607</v>
      </c>
      <c r="L38" s="22">
        <v>1727</v>
      </c>
      <c r="M38" s="22">
        <v>1859</v>
      </c>
      <c r="N38" s="15">
        <v>1986</v>
      </c>
      <c r="O38" s="15"/>
      <c r="P38" s="27"/>
      <c r="Q38" s="8">
        <v>500</v>
      </c>
      <c r="R38" s="13"/>
      <c r="S38" s="23">
        <f t="shared" si="17"/>
        <v>1000.6540895768998</v>
      </c>
      <c r="T38" s="23">
        <f>+($E$6*2/100)^$T$42*($J38)</f>
        <v>902.0738338854273</v>
      </c>
      <c r="U38" s="23">
        <f>+($E$6*2/100)^$U$42*($AA38)</f>
        <v>1191.2372058651272</v>
      </c>
      <c r="V38" s="23">
        <f t="shared" si="18"/>
        <v>1291.7594383510834</v>
      </c>
      <c r="W38" s="23">
        <f t="shared" si="19"/>
        <v>1388.8212594429149</v>
      </c>
      <c r="X38" s="23">
        <f t="shared" si="20"/>
        <v>1496.300519492045</v>
      </c>
      <c r="Y38" s="22">
        <v>1637</v>
      </c>
      <c r="Z38" s="22">
        <v>1797</v>
      </c>
      <c r="AA38" s="22">
        <v>1937</v>
      </c>
      <c r="AB38" s="22">
        <v>2117</v>
      </c>
      <c r="AC38" s="22">
        <v>2294</v>
      </c>
      <c r="AD38" s="15">
        <v>2491</v>
      </c>
    </row>
    <row r="39" spans="1:30" ht="15" thickBot="1">
      <c r="A39" s="8">
        <v>600</v>
      </c>
      <c r="B39" s="13"/>
      <c r="C39" s="23">
        <f t="shared" si="11"/>
        <v>1011.0234473326042</v>
      </c>
      <c r="D39" s="23">
        <f t="shared" si="12"/>
        <v>1102.072861760195</v>
      </c>
      <c r="E39" s="23">
        <f t="shared" si="13"/>
        <v>1191.2128882383515</v>
      </c>
      <c r="F39" s="23">
        <f t="shared" si="14"/>
        <v>1282.4682286835564</v>
      </c>
      <c r="G39" s="23">
        <f t="shared" si="15"/>
        <v>1383.839891977963</v>
      </c>
      <c r="H39" s="23">
        <f t="shared" si="16"/>
        <v>1478.742403619661</v>
      </c>
      <c r="I39" s="22">
        <v>1604</v>
      </c>
      <c r="J39" s="22">
        <v>1766</v>
      </c>
      <c r="K39" s="22">
        <v>1928</v>
      </c>
      <c r="L39" s="22">
        <v>2072</v>
      </c>
      <c r="M39" s="22">
        <v>2231</v>
      </c>
      <c r="N39" s="15">
        <v>2384</v>
      </c>
      <c r="O39" s="15"/>
      <c r="P39" s="27"/>
      <c r="Q39" s="8">
        <v>600</v>
      </c>
      <c r="R39" s="13"/>
      <c r="S39" s="23">
        <f t="shared" si="17"/>
        <v>1200.540398246201</v>
      </c>
      <c r="T39" s="23">
        <f>+($E$6*2/100)^$T$42*($J39)</f>
        <v>1082.9791914627224</v>
      </c>
      <c r="U39" s="23">
        <f>+($E$6*2/100)^$U$42*($AA39)</f>
        <v>1429.2386507127287</v>
      </c>
      <c r="V39" s="23">
        <f t="shared" si="18"/>
        <v>1550.4774363958918</v>
      </c>
      <c r="W39" s="23">
        <f t="shared" si="19"/>
        <v>1666.7065942660615</v>
      </c>
      <c r="X39" s="23">
        <f t="shared" si="20"/>
        <v>1795.4404868573756</v>
      </c>
      <c r="Y39" s="22">
        <v>1964</v>
      </c>
      <c r="Z39" s="22">
        <v>2144</v>
      </c>
      <c r="AA39" s="22">
        <v>2324</v>
      </c>
      <c r="AB39" s="22">
        <v>2541</v>
      </c>
      <c r="AC39" s="22">
        <v>2753</v>
      </c>
      <c r="AD39" s="15">
        <v>2989</v>
      </c>
    </row>
    <row r="40" spans="1:30" ht="15" thickBot="1">
      <c r="A40" s="8">
        <v>700</v>
      </c>
      <c r="B40" s="13"/>
      <c r="C40" s="23">
        <f t="shared" si="11"/>
        <v>1179.3172505980688</v>
      </c>
      <c r="D40" s="23">
        <f t="shared" si="12"/>
        <v>1285.5436552808617</v>
      </c>
      <c r="E40" s="23">
        <f t="shared" si="13"/>
        <v>1389.5424199419358</v>
      </c>
      <c r="F40" s="23">
        <f t="shared" si="14"/>
        <v>1496.0066161815425</v>
      </c>
      <c r="G40" s="23">
        <f t="shared" si="15"/>
        <v>1613.962975762734</v>
      </c>
      <c r="H40" s="23">
        <f t="shared" si="16"/>
        <v>1724.992711604982</v>
      </c>
      <c r="I40" s="22">
        <v>1871</v>
      </c>
      <c r="J40" s="22">
        <v>2060</v>
      </c>
      <c r="K40" s="22">
        <v>2249</v>
      </c>
      <c r="L40" s="22">
        <v>2417</v>
      </c>
      <c r="M40" s="22">
        <v>2602</v>
      </c>
      <c r="N40" s="15">
        <v>2781</v>
      </c>
      <c r="O40" s="15"/>
      <c r="P40" s="27"/>
      <c r="Q40" s="8">
        <v>700</v>
      </c>
      <c r="R40" s="13"/>
      <c r="S40" s="23">
        <f t="shared" si="17"/>
        <v>1400.4267069155023</v>
      </c>
      <c r="T40" s="23">
        <f>+($E$6*2/100)^$T$42*($J40)</f>
        <v>1263.2713105397554</v>
      </c>
      <c r="U40" s="23">
        <f>+($E$6*2/100)^$U$42*($AA40)</f>
        <v>1667.8550863738901</v>
      </c>
      <c r="V40" s="23">
        <f t="shared" si="18"/>
        <v>1808.5852504830473</v>
      </c>
      <c r="W40" s="23">
        <f t="shared" si="19"/>
        <v>1944.591929089208</v>
      </c>
      <c r="X40" s="23">
        <f t="shared" si="20"/>
        <v>2094.580454222706</v>
      </c>
      <c r="Y40" s="22">
        <v>2291</v>
      </c>
      <c r="Z40" s="22">
        <v>2502</v>
      </c>
      <c r="AA40" s="22">
        <v>2712</v>
      </c>
      <c r="AB40" s="22">
        <v>2964</v>
      </c>
      <c r="AC40" s="22">
        <v>3212</v>
      </c>
      <c r="AD40" s="15">
        <v>3487</v>
      </c>
    </row>
    <row r="41" spans="1:30" ht="15" thickBot="1">
      <c r="A41" s="8">
        <v>900</v>
      </c>
      <c r="B41" s="13"/>
      <c r="C41" s="23">
        <f t="shared" si="11"/>
        <v>1515.9048571289982</v>
      </c>
      <c r="D41" s="23">
        <f t="shared" si="12"/>
        <v>1653.1092926402926</v>
      </c>
      <c r="E41" s="23">
        <f t="shared" si="13"/>
        <v>1786.8193323575272</v>
      </c>
      <c r="F41" s="23">
        <f t="shared" si="14"/>
        <v>1923.7023430253346</v>
      </c>
      <c r="G41" s="23">
        <f t="shared" si="15"/>
        <v>2075.4496990400107</v>
      </c>
      <c r="H41" s="23">
        <f t="shared" si="16"/>
        <v>2218.1136054294916</v>
      </c>
      <c r="I41" s="22">
        <v>2405</v>
      </c>
      <c r="J41" s="22">
        <v>2649</v>
      </c>
      <c r="K41" s="22">
        <v>2892</v>
      </c>
      <c r="L41" s="22">
        <v>3108</v>
      </c>
      <c r="M41" s="22">
        <v>3346</v>
      </c>
      <c r="N41" s="15">
        <v>3576</v>
      </c>
      <c r="O41" s="15"/>
      <c r="P41" s="27"/>
      <c r="Q41" s="8">
        <v>900</v>
      </c>
      <c r="R41" s="13"/>
      <c r="S41" s="23">
        <f t="shared" si="17"/>
        <v>1800.8105973693016</v>
      </c>
      <c r="T41" s="23">
        <f>+($E$6*2/100)^$T$42*($J41)</f>
        <v>1624.4687871940837</v>
      </c>
      <c r="U41" s="23">
        <f>+($E$6*2/100)^$U$42*($AA41)</f>
        <v>2143.857976069093</v>
      </c>
      <c r="V41" s="23">
        <f t="shared" si="18"/>
        <v>2325.411062615011</v>
      </c>
      <c r="W41" s="23">
        <f t="shared" si="19"/>
        <v>2500.362598735501</v>
      </c>
      <c r="X41" s="23">
        <f t="shared" si="20"/>
        <v>2693.4610716187594</v>
      </c>
      <c r="Y41" s="22">
        <v>2946</v>
      </c>
      <c r="Z41" s="22">
        <v>3216</v>
      </c>
      <c r="AA41" s="22">
        <v>3486</v>
      </c>
      <c r="AB41" s="22">
        <v>3811</v>
      </c>
      <c r="AC41" s="22">
        <v>4130</v>
      </c>
      <c r="AD41" s="15">
        <v>4484</v>
      </c>
    </row>
    <row r="42" spans="1:30" ht="15" thickBot="1">
      <c r="A42" s="8" t="s">
        <v>4</v>
      </c>
      <c r="B42" s="8"/>
      <c r="C42" s="8">
        <v>1.294</v>
      </c>
      <c r="D42" s="8">
        <v>1.322</v>
      </c>
      <c r="E42" s="8">
        <v>1.35</v>
      </c>
      <c r="F42" s="8">
        <v>1.345</v>
      </c>
      <c r="G42" s="8">
        <v>1.339</v>
      </c>
      <c r="H42" s="8">
        <v>1.339</v>
      </c>
      <c r="I42" s="18"/>
      <c r="J42" s="18"/>
      <c r="K42" s="18"/>
      <c r="L42" s="18"/>
      <c r="M42" s="18"/>
      <c r="N42" s="15"/>
      <c r="O42" s="15"/>
      <c r="P42" s="27"/>
      <c r="Q42" s="8" t="s">
        <v>4</v>
      </c>
      <c r="R42" s="8"/>
      <c r="S42" s="8">
        <v>1.38</v>
      </c>
      <c r="T42" s="8">
        <v>1.371</v>
      </c>
      <c r="U42" s="8">
        <v>1.363</v>
      </c>
      <c r="V42" s="8">
        <v>1.385</v>
      </c>
      <c r="W42" s="8">
        <v>1.407</v>
      </c>
      <c r="X42" s="8">
        <v>1.429</v>
      </c>
      <c r="Y42" s="22"/>
      <c r="Z42" s="22"/>
      <c r="AA42" s="22"/>
      <c r="AB42" s="22"/>
      <c r="AC42" s="22"/>
      <c r="AD42" s="15"/>
    </row>
    <row r="43" spans="9:13" ht="14.25">
      <c r="I43" s="28"/>
      <c r="J43" s="28"/>
      <c r="K43" s="28"/>
      <c r="L43" s="28"/>
      <c r="M43" s="28"/>
    </row>
    <row r="44" ht="15" thickBot="1"/>
    <row r="45" ht="15" thickBot="1">
      <c r="S45" s="23"/>
    </row>
  </sheetData>
  <sheetProtection password="DE6A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3"/>
  <sheetViews>
    <sheetView zoomScalePageLayoutView="0" workbookViewId="0" topLeftCell="A31">
      <selection activeCell="S36" sqref="S36"/>
    </sheetView>
  </sheetViews>
  <sheetFormatPr defaultColWidth="9.140625" defaultRowHeight="15"/>
  <cols>
    <col min="3" max="3" width="9.57421875" style="0" bestFit="1" customWidth="1"/>
    <col min="4" max="4" width="10.57421875" style="0" bestFit="1" customWidth="1"/>
    <col min="8" max="8" width="8.7109375" style="0" customWidth="1"/>
    <col min="9" max="9" width="10.421875" style="0" hidden="1" customWidth="1"/>
    <col min="10" max="10" width="12.28125" style="0" hidden="1" customWidth="1"/>
    <col min="11" max="11" width="11.421875" style="0" hidden="1" customWidth="1"/>
    <col min="12" max="12" width="16.28125" style="0" hidden="1" customWidth="1"/>
    <col min="13" max="13" width="16.7109375" style="0" hidden="1" customWidth="1"/>
    <col min="14" max="14" width="13.140625" style="0" hidden="1" customWidth="1"/>
    <col min="19" max="20" width="9.140625" style="0" customWidth="1"/>
    <col min="21" max="22" width="9.00390625" style="0" customWidth="1"/>
    <col min="23" max="23" width="9.140625" style="0" customWidth="1"/>
    <col min="24" max="24" width="7.28125" style="0" customWidth="1"/>
    <col min="25" max="25" width="0.42578125" style="0" customWidth="1"/>
    <col min="26" max="26" width="5.421875" style="0" hidden="1" customWidth="1"/>
    <col min="27" max="27" width="5.57421875" style="0" hidden="1" customWidth="1"/>
    <col min="28" max="28" width="5.421875" style="0" hidden="1" customWidth="1"/>
    <col min="29" max="29" width="9.57421875" style="0" hidden="1" customWidth="1"/>
    <col min="30" max="30" width="7.7109375" style="0" hidden="1" customWidth="1"/>
    <col min="31" max="31" width="11.57421875" style="0" customWidth="1"/>
  </cols>
  <sheetData>
    <row r="2" spans="1:20" ht="21">
      <c r="A2" t="s">
        <v>24</v>
      </c>
      <c r="I2" s="7"/>
      <c r="J2" s="7"/>
      <c r="K2" s="7"/>
      <c r="L2" s="7"/>
      <c r="M2" s="7"/>
      <c r="P2" s="7" t="s">
        <v>0</v>
      </c>
      <c r="Q2" s="7" t="s">
        <v>27</v>
      </c>
      <c r="R2" s="7"/>
      <c r="S2" s="7"/>
      <c r="T2" s="7"/>
    </row>
    <row r="4" spans="1:18" ht="18.75" thickBot="1">
      <c r="A4" s="4"/>
      <c r="C4" s="4" t="s">
        <v>5</v>
      </c>
      <c r="Q4" s="5" t="s">
        <v>15</v>
      </c>
      <c r="R4" s="5"/>
    </row>
    <row r="5" spans="2:5" ht="15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1" thickBot="1">
      <c r="B6" s="24">
        <v>70</v>
      </c>
      <c r="C6" s="24">
        <v>40</v>
      </c>
      <c r="D6" s="24">
        <v>20</v>
      </c>
      <c r="E6" s="25">
        <f>+($B$6+$C$6)/2-$D$6</f>
        <v>35</v>
      </c>
    </row>
    <row r="7" ht="11.25" customHeight="1"/>
    <row r="8" ht="14.25" customHeight="1"/>
    <row r="10" spans="4:20" ht="15">
      <c r="D10" s="6" t="s">
        <v>25</v>
      </c>
      <c r="T10" s="6" t="s">
        <v>16</v>
      </c>
    </row>
    <row r="12" ht="15" thickBot="1"/>
    <row r="13" spans="1:30" ht="15" thickBot="1">
      <c r="A13" s="11" t="s">
        <v>1</v>
      </c>
      <c r="B13" s="1"/>
      <c r="C13" s="8">
        <v>1400</v>
      </c>
      <c r="D13" s="8">
        <v>1600</v>
      </c>
      <c r="E13" s="8">
        <v>1800</v>
      </c>
      <c r="F13" s="8">
        <v>2000</v>
      </c>
      <c r="G13" s="8">
        <v>2200</v>
      </c>
      <c r="H13" s="8">
        <v>2400</v>
      </c>
      <c r="I13" s="8">
        <v>1400</v>
      </c>
      <c r="J13" s="8">
        <v>1600</v>
      </c>
      <c r="K13" s="8">
        <v>1800</v>
      </c>
      <c r="L13" s="8">
        <v>2000</v>
      </c>
      <c r="M13" s="8">
        <v>2200</v>
      </c>
      <c r="N13" s="8">
        <v>2400</v>
      </c>
      <c r="Q13" s="11" t="s">
        <v>1</v>
      </c>
      <c r="R13" s="11"/>
      <c r="S13" s="8">
        <v>1400</v>
      </c>
      <c r="T13" s="8">
        <v>1600</v>
      </c>
      <c r="U13" s="8">
        <v>1800</v>
      </c>
      <c r="V13" s="8">
        <v>2000</v>
      </c>
      <c r="W13" s="8">
        <v>2200</v>
      </c>
      <c r="X13" s="8">
        <v>2400</v>
      </c>
      <c r="Y13" s="8">
        <v>1400</v>
      </c>
      <c r="Z13" s="8">
        <v>1600</v>
      </c>
      <c r="AA13" s="8">
        <v>1800</v>
      </c>
      <c r="AB13" s="8">
        <v>2000</v>
      </c>
      <c r="AC13" s="8">
        <v>2200</v>
      </c>
      <c r="AD13" s="8">
        <v>2400</v>
      </c>
    </row>
    <row r="14" spans="1:30" ht="15" thickBot="1">
      <c r="A14" s="11"/>
      <c r="B14" s="3"/>
      <c r="C14" s="2"/>
      <c r="D14" s="2"/>
      <c r="E14" s="2"/>
      <c r="F14" s="2"/>
      <c r="G14" s="2"/>
      <c r="H14" s="2"/>
      <c r="I14" s="20"/>
      <c r="J14" s="20"/>
      <c r="K14" s="20"/>
      <c r="L14" s="20"/>
      <c r="M14" s="20"/>
      <c r="Q14" s="11"/>
      <c r="R14" s="12"/>
      <c r="S14" s="13"/>
      <c r="T14" s="13"/>
      <c r="U14" s="13"/>
      <c r="V14" s="13"/>
      <c r="W14" s="13"/>
      <c r="X14" s="13"/>
      <c r="Y14" s="18"/>
      <c r="Z14" s="18"/>
      <c r="AA14" s="18"/>
      <c r="AB14" s="18"/>
      <c r="AC14" s="18"/>
      <c r="AD14" s="15"/>
    </row>
    <row r="15" spans="1:30" ht="15" thickBot="1">
      <c r="A15" s="11" t="s">
        <v>3</v>
      </c>
      <c r="B15" s="3"/>
      <c r="C15" s="2"/>
      <c r="D15" s="2"/>
      <c r="E15" s="2"/>
      <c r="F15" s="2"/>
      <c r="G15" s="2"/>
      <c r="H15" s="2"/>
      <c r="I15" s="20"/>
      <c r="J15" s="20"/>
      <c r="K15" s="20"/>
      <c r="L15" s="20"/>
      <c r="M15" s="20"/>
      <c r="Q15" s="11" t="s">
        <v>3</v>
      </c>
      <c r="R15" s="12"/>
      <c r="S15" s="13"/>
      <c r="T15" s="13"/>
      <c r="U15" s="13"/>
      <c r="V15" s="13"/>
      <c r="W15" s="13"/>
      <c r="X15" s="13"/>
      <c r="Y15" s="18"/>
      <c r="Z15" s="18"/>
      <c r="AA15" s="18"/>
      <c r="AB15" s="18"/>
      <c r="AC15" s="18"/>
      <c r="AD15" s="15"/>
    </row>
    <row r="16" spans="1:30" ht="15" thickBot="1">
      <c r="A16" s="8">
        <v>300</v>
      </c>
      <c r="B16" s="9"/>
      <c r="C16" s="23">
        <f aca="true" t="shared" si="0" ref="C16:C21">+($E$6*2/100)^$C$22*($I16)</f>
        <v>243.41244639363495</v>
      </c>
      <c r="D16" s="23">
        <f>+($E$6*2/100)^$D$22*($J16)</f>
        <v>261.4157288845787</v>
      </c>
      <c r="E16" s="23">
        <f aca="true" t="shared" si="1" ref="E16:E21">+($E$6*2/100)^$E$22*($K16)</f>
        <v>284.30163236825445</v>
      </c>
      <c r="F16" s="23">
        <f aca="true" t="shared" si="2" ref="F16:F21">+($E$6*2/100)^$F$22*($L16)</f>
        <v>314.24745658596186</v>
      </c>
      <c r="G16" s="23">
        <f aca="true" t="shared" si="3" ref="G16:G21">+($E$6*2/100)^$G$22*($M16)</f>
        <v>351.84194399947546</v>
      </c>
      <c r="H16" s="23">
        <f aca="true" t="shared" si="4" ref="H16:H21">+($E$6*2/100)^$H$22*($N16)</f>
        <v>390.35713256124654</v>
      </c>
      <c r="I16" s="22">
        <v>378</v>
      </c>
      <c r="J16" s="22">
        <v>414</v>
      </c>
      <c r="K16" s="22">
        <v>459</v>
      </c>
      <c r="L16" s="22">
        <v>505</v>
      </c>
      <c r="M16" s="22">
        <v>563</v>
      </c>
      <c r="N16" s="22">
        <v>630</v>
      </c>
      <c r="O16" s="22"/>
      <c r="P16" s="22"/>
      <c r="Q16" s="8">
        <v>300</v>
      </c>
      <c r="R16" s="12"/>
      <c r="S16" s="23">
        <f aca="true" t="shared" si="5" ref="S16:S21">+($E$6*2/100)^$S$22*($Y16)</f>
        <v>367.73472134633823</v>
      </c>
      <c r="T16" s="23">
        <f aca="true" t="shared" si="6" ref="T16:T21">+($E$6*2/100)^$T$22*($Z16)</f>
        <v>411.5616445092677</v>
      </c>
      <c r="U16" s="23">
        <f aca="true" t="shared" si="7" ref="U16:U21">+($E$6*2/100)^$U$22*($AA16)</f>
        <v>460.7860596652364</v>
      </c>
      <c r="V16" s="23">
        <f aca="true" t="shared" si="8" ref="V16:V21">+($E$6*2/100)^$V$22*($AB16)</f>
        <v>512.6452452415417</v>
      </c>
      <c r="W16" s="23">
        <f aca="true" t="shared" si="9" ref="W16:W21">+($E$6*2/100)^$W$22*($AC16)</f>
        <v>569.9189513695354</v>
      </c>
      <c r="X16" s="23">
        <f aca="true" t="shared" si="10" ref="X16:X21">+($E$6*2/100)^$X$22*($AD16)</f>
        <v>627.792614428475</v>
      </c>
      <c r="Y16" s="22">
        <v>577</v>
      </c>
      <c r="Z16" s="22">
        <v>649</v>
      </c>
      <c r="AA16" s="22">
        <v>730</v>
      </c>
      <c r="AB16" s="22">
        <v>811</v>
      </c>
      <c r="AC16" s="22">
        <v>900</v>
      </c>
      <c r="AD16" s="15">
        <v>996</v>
      </c>
    </row>
    <row r="17" spans="1:30" ht="15" thickBot="1">
      <c r="A17" s="8">
        <v>400</v>
      </c>
      <c r="B17" s="9"/>
      <c r="C17" s="23">
        <f t="shared" si="0"/>
        <v>325.19387679572924</v>
      </c>
      <c r="D17" s="23">
        <f>+($E$6*2/100)^$C$22*($J17)</f>
        <v>356.10339379809557</v>
      </c>
      <c r="E17" s="23">
        <f t="shared" si="1"/>
        <v>379.68823669224395</v>
      </c>
      <c r="F17" s="23">
        <f t="shared" si="2"/>
        <v>418.7891847175294</v>
      </c>
      <c r="G17" s="23">
        <f t="shared" si="3"/>
        <v>469.33090576128967</v>
      </c>
      <c r="H17" s="23">
        <f t="shared" si="4"/>
        <v>520.4761767483287</v>
      </c>
      <c r="I17" s="22">
        <v>505</v>
      </c>
      <c r="J17" s="22">
        <v>553</v>
      </c>
      <c r="K17" s="22">
        <v>613</v>
      </c>
      <c r="L17" s="22">
        <v>673</v>
      </c>
      <c r="M17" s="22">
        <v>751</v>
      </c>
      <c r="N17" s="22">
        <v>840</v>
      </c>
      <c r="Q17" s="8">
        <v>400</v>
      </c>
      <c r="R17" s="12"/>
      <c r="S17" s="23">
        <f t="shared" si="5"/>
        <v>490.100521170423</v>
      </c>
      <c r="T17" s="23">
        <f t="shared" si="6"/>
        <v>548.5374768883152</v>
      </c>
      <c r="U17" s="23">
        <f t="shared" si="7"/>
        <v>614.1710082935274</v>
      </c>
      <c r="V17" s="23">
        <f t="shared" si="8"/>
        <v>683.31628866351</v>
      </c>
      <c r="W17" s="23">
        <f t="shared" si="9"/>
        <v>759.8919351593805</v>
      </c>
      <c r="X17" s="23">
        <f t="shared" si="10"/>
        <v>837.6871331078746</v>
      </c>
      <c r="Y17" s="22">
        <v>769</v>
      </c>
      <c r="Z17" s="22">
        <v>865</v>
      </c>
      <c r="AA17" s="22">
        <v>973</v>
      </c>
      <c r="AB17" s="22">
        <v>1081</v>
      </c>
      <c r="AC17" s="22">
        <v>1200</v>
      </c>
      <c r="AD17" s="15">
        <v>1329</v>
      </c>
    </row>
    <row r="18" spans="1:30" ht="15" thickBot="1">
      <c r="A18" s="8">
        <v>500</v>
      </c>
      <c r="B18" s="9"/>
      <c r="C18" s="23">
        <f t="shared" si="0"/>
        <v>406.3313589269409</v>
      </c>
      <c r="D18" s="23">
        <f>+($E$6*2/100)^$C$22*($J18)</f>
        <v>444.96825517989885</v>
      </c>
      <c r="E18" s="23">
        <f t="shared" si="1"/>
        <v>474.45544748166213</v>
      </c>
      <c r="F18" s="23">
        <f t="shared" si="2"/>
        <v>523.3309128490969</v>
      </c>
      <c r="G18" s="23">
        <f t="shared" si="3"/>
        <v>586.1949262371368</v>
      </c>
      <c r="H18" s="23">
        <f t="shared" si="4"/>
        <v>650.5952209354109</v>
      </c>
      <c r="I18" s="22">
        <v>631</v>
      </c>
      <c r="J18" s="22">
        <v>691</v>
      </c>
      <c r="K18" s="22">
        <v>766</v>
      </c>
      <c r="L18" s="22">
        <v>841</v>
      </c>
      <c r="M18" s="22">
        <v>938</v>
      </c>
      <c r="N18" s="22">
        <v>1050</v>
      </c>
      <c r="Q18" s="8">
        <v>500</v>
      </c>
      <c r="R18" s="12"/>
      <c r="S18" s="23">
        <f t="shared" si="5"/>
        <v>612.4663209945078</v>
      </c>
      <c r="T18" s="23">
        <f t="shared" si="6"/>
        <v>685.5133092673627</v>
      </c>
      <c r="U18" s="23">
        <f t="shared" si="7"/>
        <v>767.5559569218184</v>
      </c>
      <c r="V18" s="23">
        <f t="shared" si="8"/>
        <v>853.9873320854783</v>
      </c>
      <c r="W18" s="23">
        <f t="shared" si="9"/>
        <v>949.8649189492256</v>
      </c>
      <c r="X18" s="23">
        <f t="shared" si="10"/>
        <v>1046.9513379173663</v>
      </c>
      <c r="Y18" s="22">
        <v>961</v>
      </c>
      <c r="Z18" s="22">
        <v>1081</v>
      </c>
      <c r="AA18" s="22">
        <v>1216</v>
      </c>
      <c r="AB18" s="22">
        <v>1351</v>
      </c>
      <c r="AC18" s="22">
        <v>1500</v>
      </c>
      <c r="AD18" s="15">
        <v>1661</v>
      </c>
    </row>
    <row r="19" spans="1:30" ht="15" thickBot="1">
      <c r="A19" s="8">
        <v>600</v>
      </c>
      <c r="B19" s="9"/>
      <c r="C19" s="23">
        <f t="shared" si="0"/>
        <v>487.4688410581526</v>
      </c>
      <c r="D19" s="23">
        <f>+($E$6*2/100)^$C$22*($J19)</f>
        <v>533.8331165617021</v>
      </c>
      <c r="E19" s="23">
        <f t="shared" si="1"/>
        <v>569.2226582710803</v>
      </c>
      <c r="F19" s="23">
        <f t="shared" si="2"/>
        <v>627.8726409806644</v>
      </c>
      <c r="G19" s="23">
        <f t="shared" si="3"/>
        <v>703.6838879989509</v>
      </c>
      <c r="H19" s="23">
        <f t="shared" si="4"/>
        <v>780.0946506263641</v>
      </c>
      <c r="I19" s="22">
        <v>757</v>
      </c>
      <c r="J19" s="22">
        <v>829</v>
      </c>
      <c r="K19" s="22">
        <v>919</v>
      </c>
      <c r="L19" s="22">
        <v>1009</v>
      </c>
      <c r="M19" s="22">
        <v>1126</v>
      </c>
      <c r="N19" s="22">
        <v>1259</v>
      </c>
      <c r="Q19" s="8">
        <v>600</v>
      </c>
      <c r="R19" s="12"/>
      <c r="S19" s="23">
        <f t="shared" si="5"/>
        <v>734.8321208185927</v>
      </c>
      <c r="T19" s="23">
        <f t="shared" si="6"/>
        <v>822.4891416464102</v>
      </c>
      <c r="U19" s="23">
        <f t="shared" si="7"/>
        <v>920.9409055501095</v>
      </c>
      <c r="V19" s="23">
        <f t="shared" si="8"/>
        <v>1025.2904904830834</v>
      </c>
      <c r="W19" s="23">
        <f t="shared" si="9"/>
        <v>1139.8379027390708</v>
      </c>
      <c r="X19" s="23">
        <f t="shared" si="10"/>
        <v>1256.2155427268578</v>
      </c>
      <c r="Y19" s="22">
        <v>1153</v>
      </c>
      <c r="Z19" s="22">
        <v>1297</v>
      </c>
      <c r="AA19" s="22">
        <v>1459</v>
      </c>
      <c r="AB19" s="22">
        <v>1622</v>
      </c>
      <c r="AC19" s="22">
        <v>1800</v>
      </c>
      <c r="AD19" s="15">
        <v>1993</v>
      </c>
    </row>
    <row r="20" spans="1:30" ht="15" thickBot="1">
      <c r="A20" s="8">
        <v>700</v>
      </c>
      <c r="B20" s="9"/>
      <c r="C20" s="23">
        <f t="shared" si="0"/>
        <v>568.6063231893642</v>
      </c>
      <c r="D20" s="23">
        <f>+($E$6*2/100)^$C$22*($J20)</f>
        <v>622.6979779435053</v>
      </c>
      <c r="E20" s="23">
        <f t="shared" si="1"/>
        <v>663.9898690604984</v>
      </c>
      <c r="F20" s="23">
        <f t="shared" si="2"/>
        <v>732.414369112232</v>
      </c>
      <c r="G20" s="23">
        <f t="shared" si="3"/>
        <v>821.1728497607651</v>
      </c>
      <c r="H20" s="23">
        <f t="shared" si="4"/>
        <v>910.2136948134464</v>
      </c>
      <c r="I20" s="22">
        <v>883</v>
      </c>
      <c r="J20" s="22">
        <v>967</v>
      </c>
      <c r="K20" s="22">
        <v>1072</v>
      </c>
      <c r="L20" s="22">
        <v>1177</v>
      </c>
      <c r="M20" s="22">
        <v>1314</v>
      </c>
      <c r="N20" s="22">
        <v>1469</v>
      </c>
      <c r="Q20" s="8">
        <v>700</v>
      </c>
      <c r="R20" s="12"/>
      <c r="S20" s="23">
        <f t="shared" si="5"/>
        <v>857.1979206426774</v>
      </c>
      <c r="T20" s="23">
        <f t="shared" si="6"/>
        <v>960.0991213975828</v>
      </c>
      <c r="U20" s="23">
        <f t="shared" si="7"/>
        <v>1074.957067958764</v>
      </c>
      <c r="V20" s="23">
        <f t="shared" si="8"/>
        <v>1195.9615339050517</v>
      </c>
      <c r="W20" s="23">
        <f t="shared" si="9"/>
        <v>1329.810886528916</v>
      </c>
      <c r="X20" s="23">
        <f t="shared" si="10"/>
        <v>1465.4797475363496</v>
      </c>
      <c r="Y20" s="22">
        <v>1345</v>
      </c>
      <c r="Z20" s="22">
        <v>1514</v>
      </c>
      <c r="AA20" s="22">
        <v>1703</v>
      </c>
      <c r="AB20" s="22">
        <v>1892</v>
      </c>
      <c r="AC20" s="22">
        <v>2100</v>
      </c>
      <c r="AD20" s="15">
        <v>2325</v>
      </c>
    </row>
    <row r="21" spans="1:30" ht="15" thickBot="1">
      <c r="A21" s="8">
        <v>900</v>
      </c>
      <c r="B21" s="9"/>
      <c r="C21" s="23">
        <f t="shared" si="0"/>
        <v>730.8812874517876</v>
      </c>
      <c r="D21" s="23">
        <f>+($E$6*2/100)^$C$22*($J21)</f>
        <v>800.4277007071119</v>
      </c>
      <c r="E21" s="23">
        <f t="shared" si="1"/>
        <v>853.5242906393347</v>
      </c>
      <c r="F21" s="23">
        <f t="shared" si="2"/>
        <v>942.1200975666262</v>
      </c>
      <c r="G21" s="23">
        <f t="shared" si="3"/>
        <v>1055.5258319984264</v>
      </c>
      <c r="H21" s="23">
        <f t="shared" si="4"/>
        <v>1170.4517831876108</v>
      </c>
      <c r="I21" s="22">
        <v>1135</v>
      </c>
      <c r="J21" s="22">
        <v>1243</v>
      </c>
      <c r="K21" s="22">
        <v>1378</v>
      </c>
      <c r="L21" s="22">
        <v>1514</v>
      </c>
      <c r="M21" s="22">
        <v>1689</v>
      </c>
      <c r="N21" s="22">
        <v>1889</v>
      </c>
      <c r="Q21" s="8">
        <v>900</v>
      </c>
      <c r="R21" s="12"/>
      <c r="S21" s="23">
        <f t="shared" si="5"/>
        <v>1102.566842164931</v>
      </c>
      <c r="T21" s="23">
        <f t="shared" si="6"/>
        <v>1234.0507861556778</v>
      </c>
      <c r="U21" s="23">
        <f t="shared" si="7"/>
        <v>1381.726965215346</v>
      </c>
      <c r="V21" s="23">
        <f t="shared" si="8"/>
        <v>1537.3036207489884</v>
      </c>
      <c r="W21" s="23">
        <f t="shared" si="9"/>
        <v>1709.7568541086061</v>
      </c>
      <c r="X21" s="23">
        <f t="shared" si="10"/>
        <v>1884.0081571553328</v>
      </c>
      <c r="Y21" s="22">
        <v>1730</v>
      </c>
      <c r="Z21" s="22">
        <v>1946</v>
      </c>
      <c r="AA21" s="22">
        <v>2189</v>
      </c>
      <c r="AB21" s="22">
        <v>2432</v>
      </c>
      <c r="AC21" s="22">
        <v>2700</v>
      </c>
      <c r="AD21" s="15">
        <v>2989</v>
      </c>
    </row>
    <row r="22" spans="1:24" ht="15" thickBot="1">
      <c r="A22" s="8" t="s">
        <v>4</v>
      </c>
      <c r="B22" s="8"/>
      <c r="C22" s="8">
        <v>1.234</v>
      </c>
      <c r="D22" s="8">
        <v>1.289</v>
      </c>
      <c r="E22" s="8">
        <v>1.343</v>
      </c>
      <c r="F22" s="8">
        <v>1.33</v>
      </c>
      <c r="G22" s="8">
        <v>1.318</v>
      </c>
      <c r="H22" s="8">
        <v>1.342</v>
      </c>
      <c r="I22" s="18"/>
      <c r="J22" s="18"/>
      <c r="K22" s="18"/>
      <c r="L22" s="18"/>
      <c r="M22" s="18"/>
      <c r="Q22" s="11" t="s">
        <v>4</v>
      </c>
      <c r="R22" s="11"/>
      <c r="S22" s="11">
        <v>1.263</v>
      </c>
      <c r="T22" s="11">
        <v>1.277</v>
      </c>
      <c r="U22" s="11">
        <v>1.29</v>
      </c>
      <c r="V22" s="11">
        <v>1.286</v>
      </c>
      <c r="W22" s="11">
        <v>1.281</v>
      </c>
      <c r="X22" s="11">
        <v>1.294</v>
      </c>
    </row>
    <row r="23" spans="9:13" ht="14.25">
      <c r="I23" s="28"/>
      <c r="J23" s="28"/>
      <c r="K23" s="28"/>
      <c r="L23" s="28"/>
      <c r="M23" s="28"/>
    </row>
    <row r="24" spans="9:13" ht="14.25">
      <c r="I24" s="28"/>
      <c r="J24" s="28"/>
      <c r="K24" s="28"/>
      <c r="L24" s="28"/>
      <c r="M24" s="28"/>
    </row>
    <row r="25" spans="9:13" ht="14.25">
      <c r="I25" s="28"/>
      <c r="J25" s="28"/>
      <c r="K25" s="28"/>
      <c r="L25" s="28"/>
      <c r="M25" s="28"/>
    </row>
    <row r="26" spans="9:13" ht="14.25">
      <c r="I26" s="28"/>
      <c r="J26" s="28"/>
      <c r="K26" s="28"/>
      <c r="L26" s="28"/>
      <c r="M26" s="28"/>
    </row>
    <row r="27" spans="9:13" ht="14.25" customHeight="1">
      <c r="I27" s="28"/>
      <c r="J27" s="28"/>
      <c r="K27" s="28"/>
      <c r="L27" s="28"/>
      <c r="M27" s="28"/>
    </row>
    <row r="28" spans="9:13" ht="14.25" customHeight="1">
      <c r="I28" s="28"/>
      <c r="J28" s="28"/>
      <c r="K28" s="28"/>
      <c r="L28" s="28"/>
      <c r="M28" s="28"/>
    </row>
    <row r="29" spans="9:13" ht="14.25">
      <c r="I29" s="28"/>
      <c r="J29" s="28"/>
      <c r="K29" s="28"/>
      <c r="L29" s="28"/>
      <c r="M29" s="28"/>
    </row>
    <row r="30" spans="4:24" ht="15">
      <c r="D30" s="6" t="s">
        <v>11</v>
      </c>
      <c r="I30" s="28"/>
      <c r="J30" s="28"/>
      <c r="K30" s="28"/>
      <c r="L30" s="28"/>
      <c r="M30" s="28"/>
      <c r="Q30" s="26"/>
      <c r="R30" s="26"/>
      <c r="S30" s="26"/>
      <c r="T30" s="6" t="s">
        <v>12</v>
      </c>
      <c r="U30" s="26"/>
      <c r="V30" s="26"/>
      <c r="W30" s="26"/>
      <c r="X30" s="26"/>
    </row>
    <row r="31" spans="9:24" ht="14.25">
      <c r="I31" s="28"/>
      <c r="J31" s="28"/>
      <c r="K31" s="28"/>
      <c r="L31" s="28"/>
      <c r="M31" s="28"/>
      <c r="Q31" s="26"/>
      <c r="R31" s="26"/>
      <c r="S31" s="26"/>
      <c r="T31" s="26"/>
      <c r="U31" s="26"/>
      <c r="V31" s="26"/>
      <c r="W31" s="26"/>
      <c r="X31" s="26"/>
    </row>
    <row r="32" spans="9:24" ht="15" thickBot="1">
      <c r="I32" s="28"/>
      <c r="J32" s="28"/>
      <c r="K32" s="28"/>
      <c r="L32" s="28"/>
      <c r="M32" s="28"/>
      <c r="Q32" s="26"/>
      <c r="R32" s="26"/>
      <c r="S32" s="26"/>
      <c r="T32" s="26"/>
      <c r="U32" s="26"/>
      <c r="V32" s="26"/>
      <c r="W32" s="26"/>
      <c r="X32" s="26"/>
    </row>
    <row r="33" spans="1:24" ht="15" thickBot="1">
      <c r="A33" s="8" t="s">
        <v>1</v>
      </c>
      <c r="B33" s="8"/>
      <c r="C33" s="8">
        <v>1400</v>
      </c>
      <c r="D33" s="8">
        <v>1600</v>
      </c>
      <c r="E33" s="8">
        <v>1800</v>
      </c>
      <c r="F33" s="8">
        <v>2000</v>
      </c>
      <c r="G33" s="8">
        <v>2200</v>
      </c>
      <c r="H33" s="8">
        <v>2400</v>
      </c>
      <c r="I33" s="8">
        <v>1400</v>
      </c>
      <c r="J33" s="8">
        <v>1600</v>
      </c>
      <c r="K33" s="8">
        <v>1800</v>
      </c>
      <c r="L33" s="8">
        <v>2000</v>
      </c>
      <c r="M33" s="8">
        <v>2200</v>
      </c>
      <c r="N33" s="8">
        <v>2400</v>
      </c>
      <c r="O33" s="15"/>
      <c r="P33" s="27"/>
      <c r="Q33" s="8" t="s">
        <v>1</v>
      </c>
      <c r="R33" s="8"/>
      <c r="S33" s="8">
        <v>1400</v>
      </c>
      <c r="T33" s="8">
        <v>1600</v>
      </c>
      <c r="U33" s="8">
        <v>1800</v>
      </c>
      <c r="V33" s="8">
        <v>2000</v>
      </c>
      <c r="W33" s="8">
        <v>2200</v>
      </c>
      <c r="X33" s="8">
        <v>2400</v>
      </c>
    </row>
    <row r="34" spans="1:24" ht="15" thickBot="1">
      <c r="A34" s="8"/>
      <c r="B34" s="13"/>
      <c r="C34" s="13"/>
      <c r="D34" s="13"/>
      <c r="E34" s="13"/>
      <c r="F34" s="13"/>
      <c r="G34" s="13"/>
      <c r="H34" s="13"/>
      <c r="I34" s="18"/>
      <c r="J34" s="18"/>
      <c r="K34" s="18"/>
      <c r="L34" s="18"/>
      <c r="M34" s="18"/>
      <c r="N34" s="15"/>
      <c r="O34" s="15"/>
      <c r="P34" s="27"/>
      <c r="Q34" s="8"/>
      <c r="R34" s="13"/>
      <c r="S34" s="13"/>
      <c r="T34" s="13"/>
      <c r="U34" s="13"/>
      <c r="V34" s="13"/>
      <c r="W34" s="13"/>
      <c r="X34" s="13"/>
    </row>
    <row r="35" spans="1:24" ht="15" thickBot="1">
      <c r="A35" s="8" t="s">
        <v>3</v>
      </c>
      <c r="B35" s="13"/>
      <c r="C35" s="13"/>
      <c r="D35" s="13"/>
      <c r="E35" s="13"/>
      <c r="F35" s="13"/>
      <c r="G35" s="13"/>
      <c r="H35" s="13"/>
      <c r="I35" s="18"/>
      <c r="J35" s="18"/>
      <c r="K35" s="18"/>
      <c r="L35" s="18"/>
      <c r="M35" s="18"/>
      <c r="N35" s="15"/>
      <c r="O35" s="15"/>
      <c r="P35" s="27"/>
      <c r="Q35" s="8" t="s">
        <v>3</v>
      </c>
      <c r="R35" s="13"/>
      <c r="S35" s="13"/>
      <c r="T35" s="13"/>
      <c r="U35" s="13"/>
      <c r="V35" s="13"/>
      <c r="W35" s="13"/>
      <c r="X35" s="13"/>
    </row>
    <row r="36" spans="1:30" ht="15" thickBot="1">
      <c r="A36" s="8">
        <v>300</v>
      </c>
      <c r="B36" s="13"/>
      <c r="C36" s="23">
        <f aca="true" t="shared" si="11" ref="C36:C41">+($E$6*2/100)^$C$42*($I36)</f>
        <v>465.13786416278</v>
      </c>
      <c r="D36" s="23">
        <f aca="true" t="shared" si="12" ref="D36:D41">+($E$6*2/100)^$D$42*($J36)</f>
        <v>506.8273829193155</v>
      </c>
      <c r="E36" s="23">
        <f aca="true" t="shared" si="13" ref="E36:E41">+($E$6*2/100)^$E$42*($K36)</f>
        <v>548.0961898992741</v>
      </c>
      <c r="F36" s="23">
        <f aca="true" t="shared" si="14" ref="F36:F41">+($E$6*2/100)^$F$42*($L36)</f>
        <v>586.3644175404211</v>
      </c>
      <c r="G36" s="23">
        <f aca="true" t="shared" si="15" ref="G36:G41">+($E$6*2/100)^$G$42*($M36)</f>
        <v>624.2997026736851</v>
      </c>
      <c r="H36" s="23">
        <f aca="true" t="shared" si="16" ref="H36:H41">+($E$6*2/100)^$H$42*($N36)</f>
        <v>650.0200112365281</v>
      </c>
      <c r="I36" s="22">
        <v>739</v>
      </c>
      <c r="J36" s="22">
        <v>811</v>
      </c>
      <c r="K36" s="22">
        <v>883</v>
      </c>
      <c r="L36" s="22">
        <v>946</v>
      </c>
      <c r="M36" s="22">
        <v>1009</v>
      </c>
      <c r="N36" s="15">
        <v>1071</v>
      </c>
      <c r="O36" s="15"/>
      <c r="P36" s="27"/>
      <c r="Q36" s="8">
        <v>300</v>
      </c>
      <c r="R36" s="13"/>
      <c r="S36" s="23">
        <f aca="true" t="shared" si="17" ref="S36:S41">+($E$6*2/100)^$C$42*($Y36)</f>
        <v>601.0915565297089</v>
      </c>
      <c r="T36" s="23">
        <f aca="true" t="shared" si="18" ref="T36:T41">+($E$6*2/100)^$D$42*($Z36)</f>
        <v>658.68811540932</v>
      </c>
      <c r="U36" s="23">
        <f aca="true" t="shared" si="19" ref="U36:U41">+($E$6*2/100)^$E$42*($AA36)</f>
        <v>715.6907213520533</v>
      </c>
      <c r="V36" s="23">
        <f aca="true" t="shared" si="20" ref="V36:V41">+($E$6*2/100)^$F$42*($AB36)</f>
        <v>770.4555718845068</v>
      </c>
      <c r="W36" s="23">
        <f aca="true" t="shared" si="21" ref="W36:W41">+($E$6*2/100)^$G$42*($AC36)</f>
        <v>851.9927557796476</v>
      </c>
      <c r="X36" s="23">
        <f aca="true" t="shared" si="22" ref="X36:X41">+($E$6*2/100)^$H$42*($AD36)</f>
        <v>907.3575320248456</v>
      </c>
      <c r="Y36">
        <v>955</v>
      </c>
      <c r="Z36">
        <v>1054</v>
      </c>
      <c r="AA36">
        <v>1153</v>
      </c>
      <c r="AB36">
        <v>1243</v>
      </c>
      <c r="AC36">
        <v>1377</v>
      </c>
      <c r="AD36">
        <v>1495</v>
      </c>
    </row>
    <row r="37" spans="1:30" ht="15" thickBot="1">
      <c r="A37" s="8">
        <v>400</v>
      </c>
      <c r="B37" s="13"/>
      <c r="C37" s="23">
        <f t="shared" si="11"/>
        <v>619.9740138028935</v>
      </c>
      <c r="D37" s="23">
        <f t="shared" si="12"/>
        <v>675.5615301304316</v>
      </c>
      <c r="E37" s="23">
        <f t="shared" si="13"/>
        <v>730.5880130367448</v>
      </c>
      <c r="F37" s="23">
        <f t="shared" si="14"/>
        <v>781.612611541724</v>
      </c>
      <c r="G37" s="23">
        <f t="shared" si="15"/>
        <v>832.19335985739</v>
      </c>
      <c r="H37" s="23">
        <f t="shared" si="16"/>
        <v>866.6933483153709</v>
      </c>
      <c r="I37" s="22">
        <v>985</v>
      </c>
      <c r="J37" s="22">
        <v>1081</v>
      </c>
      <c r="K37" s="22">
        <v>1177</v>
      </c>
      <c r="L37" s="22">
        <v>1261</v>
      </c>
      <c r="M37" s="22">
        <v>1345</v>
      </c>
      <c r="N37" s="15">
        <v>1428</v>
      </c>
      <c r="O37" s="15"/>
      <c r="P37" s="27"/>
      <c r="Q37" s="8">
        <v>400</v>
      </c>
      <c r="R37" s="13"/>
      <c r="S37" s="23">
        <f t="shared" si="17"/>
        <v>801.2456036254654</v>
      </c>
      <c r="T37" s="23">
        <f t="shared" si="18"/>
        <v>878.0425067837709</v>
      </c>
      <c r="U37" s="23">
        <f t="shared" si="19"/>
        <v>954.6681087939792</v>
      </c>
      <c r="V37" s="23">
        <f t="shared" si="20"/>
        <v>1027.687319537017</v>
      </c>
      <c r="W37" s="23">
        <f t="shared" si="21"/>
        <v>1135.3716099169596</v>
      </c>
      <c r="X37" s="23">
        <f t="shared" si="22"/>
        <v>1209.6077333281053</v>
      </c>
      <c r="Y37">
        <v>1273</v>
      </c>
      <c r="Z37">
        <v>1405</v>
      </c>
      <c r="AA37">
        <v>1538</v>
      </c>
      <c r="AB37">
        <v>1658</v>
      </c>
      <c r="AC37">
        <v>1835</v>
      </c>
      <c r="AD37">
        <v>1993</v>
      </c>
    </row>
    <row r="38" spans="1:30" ht="15" thickBot="1">
      <c r="A38" s="8">
        <v>500</v>
      </c>
      <c r="B38" s="13"/>
      <c r="C38" s="23">
        <f t="shared" si="11"/>
        <v>774.810163443007</v>
      </c>
      <c r="D38" s="23">
        <f t="shared" si="12"/>
        <v>844.2956773415477</v>
      </c>
      <c r="E38" s="23">
        <f t="shared" si="13"/>
        <v>913.0798361742154</v>
      </c>
      <c r="F38" s="23">
        <f t="shared" si="14"/>
        <v>977.4806410795392</v>
      </c>
      <c r="G38" s="23">
        <f t="shared" si="15"/>
        <v>1040.7057481636655</v>
      </c>
      <c r="H38" s="23">
        <f t="shared" si="16"/>
        <v>1083.3666853942136</v>
      </c>
      <c r="I38" s="22">
        <v>1231</v>
      </c>
      <c r="J38" s="22">
        <v>1351</v>
      </c>
      <c r="K38" s="22">
        <v>1471</v>
      </c>
      <c r="L38" s="22">
        <v>1577</v>
      </c>
      <c r="M38" s="22">
        <v>1682</v>
      </c>
      <c r="N38" s="15">
        <v>1785</v>
      </c>
      <c r="O38" s="15"/>
      <c r="P38" s="27"/>
      <c r="Q38" s="8">
        <v>500</v>
      </c>
      <c r="R38" s="13"/>
      <c r="S38" s="23">
        <f t="shared" si="17"/>
        <v>1002.0290659636613</v>
      </c>
      <c r="T38" s="23">
        <f t="shared" si="18"/>
        <v>1098.021839444189</v>
      </c>
      <c r="U38" s="23">
        <f t="shared" si="19"/>
        <v>1193.0247757490429</v>
      </c>
      <c r="V38" s="23">
        <f t="shared" si="20"/>
        <v>1284.2992316530153</v>
      </c>
      <c r="W38" s="23">
        <f t="shared" si="21"/>
        <v>1419.3691951768421</v>
      </c>
      <c r="X38" s="23">
        <f t="shared" si="22"/>
        <v>1511.8579346313647</v>
      </c>
      <c r="Y38">
        <v>1592</v>
      </c>
      <c r="Z38">
        <v>1757</v>
      </c>
      <c r="AA38">
        <v>1922</v>
      </c>
      <c r="AB38">
        <v>2072</v>
      </c>
      <c r="AC38">
        <v>2294</v>
      </c>
      <c r="AD38">
        <v>2491</v>
      </c>
    </row>
    <row r="39" spans="1:30" ht="15" thickBot="1">
      <c r="A39" s="8">
        <v>600</v>
      </c>
      <c r="B39" s="13"/>
      <c r="C39" s="23">
        <f t="shared" si="11"/>
        <v>929.6463130831205</v>
      </c>
      <c r="D39" s="23">
        <f t="shared" si="12"/>
        <v>1013.654765838631</v>
      </c>
      <c r="E39" s="23">
        <f t="shared" si="13"/>
        <v>1096.1923797985482</v>
      </c>
      <c r="F39" s="23">
        <f t="shared" si="14"/>
        <v>1172.7288350808421</v>
      </c>
      <c r="G39" s="23">
        <f t="shared" si="15"/>
        <v>1248.5994053473703</v>
      </c>
      <c r="H39" s="23">
        <f t="shared" si="16"/>
        <v>1300.0400224730563</v>
      </c>
      <c r="I39" s="22">
        <v>1477</v>
      </c>
      <c r="J39" s="22">
        <v>1622</v>
      </c>
      <c r="K39" s="22">
        <v>1766</v>
      </c>
      <c r="L39" s="22">
        <v>1892</v>
      </c>
      <c r="M39" s="22">
        <v>2018</v>
      </c>
      <c r="N39" s="15">
        <v>2142</v>
      </c>
      <c r="O39" s="15"/>
      <c r="P39" s="27"/>
      <c r="Q39" s="8">
        <v>600</v>
      </c>
      <c r="R39" s="13"/>
      <c r="S39" s="23">
        <f t="shared" si="17"/>
        <v>1202.1831130594178</v>
      </c>
      <c r="T39" s="23">
        <f t="shared" si="18"/>
        <v>1317.37623081864</v>
      </c>
      <c r="U39" s="23">
        <f t="shared" si="19"/>
        <v>1431.3814427041066</v>
      </c>
      <c r="V39" s="23">
        <f t="shared" si="20"/>
        <v>1540.9111437690135</v>
      </c>
      <c r="W39" s="23">
        <f t="shared" si="21"/>
        <v>1703.3667804367246</v>
      </c>
      <c r="X39" s="23">
        <f t="shared" si="22"/>
        <v>1814.1081359346244</v>
      </c>
      <c r="Y39">
        <v>1910</v>
      </c>
      <c r="Z39">
        <v>2108</v>
      </c>
      <c r="AA39">
        <v>2306</v>
      </c>
      <c r="AB39">
        <v>2486</v>
      </c>
      <c r="AC39">
        <v>2753</v>
      </c>
      <c r="AD39">
        <v>2989</v>
      </c>
    </row>
    <row r="40" spans="1:30" ht="15" thickBot="1">
      <c r="A40" s="8">
        <v>700</v>
      </c>
      <c r="B40" s="13"/>
      <c r="C40" s="23">
        <f t="shared" si="11"/>
        <v>1085.1118779656736</v>
      </c>
      <c r="D40" s="23">
        <f t="shared" si="12"/>
        <v>1182.388913049747</v>
      </c>
      <c r="E40" s="23">
        <f t="shared" si="13"/>
        <v>1278.684202936019</v>
      </c>
      <c r="F40" s="23">
        <f t="shared" si="14"/>
        <v>1367.9770290821452</v>
      </c>
      <c r="G40" s="23">
        <f t="shared" si="15"/>
        <v>1456.493062531075</v>
      </c>
      <c r="H40" s="23">
        <f t="shared" si="16"/>
        <v>1516.713359551899</v>
      </c>
      <c r="I40" s="22">
        <v>1724</v>
      </c>
      <c r="J40" s="22">
        <v>1892</v>
      </c>
      <c r="K40" s="22">
        <v>2060</v>
      </c>
      <c r="L40" s="22">
        <v>2207</v>
      </c>
      <c r="M40" s="22">
        <v>2354</v>
      </c>
      <c r="N40" s="15">
        <v>2499</v>
      </c>
      <c r="O40" s="15"/>
      <c r="P40" s="27"/>
      <c r="Q40" s="8">
        <v>700</v>
      </c>
      <c r="R40" s="13"/>
      <c r="S40" s="23">
        <f t="shared" si="17"/>
        <v>1402.3371601551744</v>
      </c>
      <c r="T40" s="23">
        <f t="shared" si="18"/>
        <v>1536.730622193091</v>
      </c>
      <c r="U40" s="23">
        <f t="shared" si="19"/>
        <v>1670.3588301460325</v>
      </c>
      <c r="V40" s="23">
        <f t="shared" si="20"/>
        <v>1798.142891421524</v>
      </c>
      <c r="W40" s="23">
        <f t="shared" si="21"/>
        <v>1987.3643656966071</v>
      </c>
      <c r="X40" s="23">
        <f t="shared" si="22"/>
        <v>2116.358337237884</v>
      </c>
      <c r="Y40">
        <v>2228</v>
      </c>
      <c r="Z40">
        <v>2459</v>
      </c>
      <c r="AA40">
        <v>2691</v>
      </c>
      <c r="AB40">
        <v>2901</v>
      </c>
      <c r="AC40">
        <v>3212</v>
      </c>
      <c r="AD40">
        <v>3487</v>
      </c>
    </row>
    <row r="41" spans="1:30" ht="15" thickBot="1">
      <c r="A41" s="8">
        <v>900</v>
      </c>
      <c r="B41" s="13"/>
      <c r="C41" s="23">
        <f t="shared" si="11"/>
        <v>1394.7841772459005</v>
      </c>
      <c r="D41" s="23">
        <f t="shared" si="12"/>
        <v>1519.8572074719793</v>
      </c>
      <c r="E41" s="23">
        <f t="shared" si="13"/>
        <v>1644.2885696978224</v>
      </c>
      <c r="F41" s="23">
        <f t="shared" si="14"/>
        <v>1759.0932526212632</v>
      </c>
      <c r="G41" s="23">
        <f t="shared" si="15"/>
        <v>1872.8991080210553</v>
      </c>
      <c r="H41" s="23">
        <f t="shared" si="16"/>
        <v>1950.6669618246513</v>
      </c>
      <c r="I41" s="22">
        <v>2216</v>
      </c>
      <c r="J41" s="22">
        <v>2432</v>
      </c>
      <c r="K41" s="22">
        <v>2649</v>
      </c>
      <c r="L41" s="22">
        <v>2838</v>
      </c>
      <c r="M41" s="22">
        <v>3027</v>
      </c>
      <c r="N41" s="15">
        <v>3214</v>
      </c>
      <c r="O41" s="15"/>
      <c r="P41" s="27"/>
      <c r="Q41" s="8">
        <v>900</v>
      </c>
      <c r="R41" s="13"/>
      <c r="S41" s="23">
        <f t="shared" si="17"/>
        <v>1803.2746695891267</v>
      </c>
      <c r="T41" s="23">
        <f t="shared" si="18"/>
        <v>1976.06434622796</v>
      </c>
      <c r="U41" s="23">
        <f t="shared" si="19"/>
        <v>2147.07216405616</v>
      </c>
      <c r="V41" s="23">
        <f t="shared" si="20"/>
        <v>2311.9865511900325</v>
      </c>
      <c r="W41" s="23">
        <f t="shared" si="21"/>
        <v>2555.3595362163724</v>
      </c>
      <c r="X41" s="23">
        <f t="shared" si="22"/>
        <v>2721.46566795947</v>
      </c>
      <c r="Y41">
        <v>2865</v>
      </c>
      <c r="Z41">
        <v>3162</v>
      </c>
      <c r="AA41">
        <v>3459</v>
      </c>
      <c r="AB41">
        <v>3730</v>
      </c>
      <c r="AC41">
        <v>4130</v>
      </c>
      <c r="AD41">
        <v>4484</v>
      </c>
    </row>
    <row r="42" spans="1:24" ht="15" thickBot="1">
      <c r="A42" s="8" t="s">
        <v>4</v>
      </c>
      <c r="B42" s="8"/>
      <c r="C42" s="8">
        <v>1.298</v>
      </c>
      <c r="D42" s="8">
        <v>1.318</v>
      </c>
      <c r="E42" s="8">
        <v>1.337</v>
      </c>
      <c r="F42" s="8">
        <v>1.341</v>
      </c>
      <c r="G42" s="8">
        <v>1.346</v>
      </c>
      <c r="H42" s="8">
        <v>1.4</v>
      </c>
      <c r="I42" s="18"/>
      <c r="J42" s="18"/>
      <c r="K42" s="18"/>
      <c r="L42" s="18"/>
      <c r="M42" s="18"/>
      <c r="N42" s="15"/>
      <c r="O42" s="15"/>
      <c r="P42" s="27"/>
      <c r="Q42" s="8" t="s">
        <v>4</v>
      </c>
      <c r="R42" s="8"/>
      <c r="S42" s="8">
        <v>1.354</v>
      </c>
      <c r="T42" s="8">
        <v>1.355</v>
      </c>
      <c r="U42" s="8">
        <v>1.356</v>
      </c>
      <c r="V42" s="8">
        <v>1.357</v>
      </c>
      <c r="W42" s="8">
        <v>1.359</v>
      </c>
      <c r="X42" s="8">
        <v>1.376</v>
      </c>
    </row>
    <row r="43" spans="9:13" ht="14.25">
      <c r="I43" s="28"/>
      <c r="J43" s="28"/>
      <c r="K43" s="28"/>
      <c r="L43" s="28"/>
      <c r="M43" s="28"/>
    </row>
  </sheetData>
  <sheetProtection password="DE6A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A22">
      <selection activeCell="A38" sqref="A38:IV38"/>
    </sheetView>
  </sheetViews>
  <sheetFormatPr defaultColWidth="9.140625" defaultRowHeight="29.25" customHeight="1"/>
  <cols>
    <col min="3" max="3" width="9.57421875" style="0" bestFit="1" customWidth="1"/>
    <col min="4" max="4" width="10.57421875" style="0" bestFit="1" customWidth="1"/>
  </cols>
  <sheetData>
    <row r="2" spans="1:12" ht="29.25" customHeight="1">
      <c r="A2" t="s">
        <v>24</v>
      </c>
      <c r="H2" s="7" t="s">
        <v>0</v>
      </c>
      <c r="I2" s="7" t="s">
        <v>29</v>
      </c>
      <c r="J2" s="7"/>
      <c r="K2" s="7"/>
      <c r="L2" s="7"/>
    </row>
    <row r="4" spans="1:10" ht="29.25" customHeight="1" thickBot="1">
      <c r="A4" s="4"/>
      <c r="C4" s="4" t="s">
        <v>5</v>
      </c>
      <c r="I4" s="5" t="s">
        <v>15</v>
      </c>
      <c r="J4" s="5"/>
    </row>
    <row r="5" spans="2:5" ht="29.25" customHeight="1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9.25" customHeight="1" thickBot="1">
      <c r="B6" s="24">
        <v>70</v>
      </c>
      <c r="C6" s="24">
        <v>40</v>
      </c>
      <c r="D6" s="24">
        <v>20</v>
      </c>
      <c r="E6" s="25">
        <f>+($B$6+$C$6)/2-$D$6</f>
        <v>35</v>
      </c>
    </row>
    <row r="8" spans="1:19" ht="33.75" customHeight="1" hidden="1">
      <c r="A8" t="s">
        <v>10</v>
      </c>
      <c r="C8">
        <v>340</v>
      </c>
      <c r="D8">
        <v>442</v>
      </c>
      <c r="E8">
        <v>541</v>
      </c>
      <c r="F8">
        <v>636</v>
      </c>
      <c r="G8">
        <v>728</v>
      </c>
      <c r="H8">
        <v>902</v>
      </c>
      <c r="L8" t="s">
        <v>10</v>
      </c>
      <c r="N8">
        <v>577</v>
      </c>
      <c r="O8">
        <v>710</v>
      </c>
      <c r="P8">
        <v>843</v>
      </c>
      <c r="Q8">
        <v>979</v>
      </c>
      <c r="R8">
        <v>1119</v>
      </c>
      <c r="S8">
        <v>1417</v>
      </c>
    </row>
    <row r="10" spans="4:15" ht="29.25" customHeight="1">
      <c r="D10" s="6" t="s">
        <v>25</v>
      </c>
      <c r="O10" s="6" t="s">
        <v>16</v>
      </c>
    </row>
    <row r="12" ht="29.25" customHeight="1" thickBot="1"/>
    <row r="13" spans="1:19" ht="15.75" customHeight="1" thickBot="1">
      <c r="A13" s="11" t="s">
        <v>1</v>
      </c>
      <c r="B13" s="1"/>
      <c r="C13" s="8">
        <v>300</v>
      </c>
      <c r="D13" s="8">
        <v>400</v>
      </c>
      <c r="E13" s="8">
        <v>500</v>
      </c>
      <c r="F13" s="8">
        <v>600</v>
      </c>
      <c r="G13" s="8">
        <v>700</v>
      </c>
      <c r="H13" s="8">
        <v>900</v>
      </c>
      <c r="L13" s="11" t="s">
        <v>1</v>
      </c>
      <c r="M13" s="11"/>
      <c r="N13" s="8">
        <v>300</v>
      </c>
      <c r="O13" s="8">
        <v>400</v>
      </c>
      <c r="P13" s="8">
        <v>500</v>
      </c>
      <c r="Q13" s="8">
        <v>600</v>
      </c>
      <c r="R13" s="8">
        <v>700</v>
      </c>
      <c r="S13" s="8">
        <v>900</v>
      </c>
    </row>
    <row r="14" spans="1:19" ht="15.75" customHeight="1" thickBot="1">
      <c r="A14" s="11"/>
      <c r="B14" s="3"/>
      <c r="C14" s="2"/>
      <c r="D14" s="2"/>
      <c r="E14" s="2"/>
      <c r="F14" s="2"/>
      <c r="G14" s="2"/>
      <c r="H14" s="2"/>
      <c r="L14" s="11"/>
      <c r="M14" s="12"/>
      <c r="N14" s="13"/>
      <c r="O14" s="13"/>
      <c r="P14" s="13"/>
      <c r="Q14" s="13"/>
      <c r="R14" s="13"/>
      <c r="S14" s="13"/>
    </row>
    <row r="15" spans="1:19" ht="15.75" customHeight="1" thickBot="1">
      <c r="A15" s="11" t="s">
        <v>3</v>
      </c>
      <c r="B15" s="3"/>
      <c r="C15" s="2"/>
      <c r="D15" s="2"/>
      <c r="E15" s="2"/>
      <c r="F15" s="2"/>
      <c r="G15" s="2"/>
      <c r="H15" s="2"/>
      <c r="L15" s="11" t="s">
        <v>3</v>
      </c>
      <c r="M15" s="12"/>
      <c r="N15" s="13"/>
      <c r="O15" s="13"/>
      <c r="P15" s="13"/>
      <c r="Q15" s="13"/>
      <c r="R15" s="13"/>
      <c r="S15" s="13"/>
    </row>
    <row r="16" spans="1:19" ht="15.75" customHeight="1" thickBot="1">
      <c r="A16" s="8">
        <v>400</v>
      </c>
      <c r="B16" s="9"/>
      <c r="C16" s="23">
        <f>+($E$6*2/100)^$C$32*($C$8*A16/1000)</f>
        <v>84.32770518183833</v>
      </c>
      <c r="D16" s="10">
        <f>+($E$6*2/100)^$D$32*($D$8*A16/1000)</f>
        <v>110.45021750743635</v>
      </c>
      <c r="E16" s="10">
        <f>+($E$6*2/100)^$E$32*($E$8*A16/1000)</f>
        <v>136.15688605243898</v>
      </c>
      <c r="F16" s="10">
        <f>+($E$6*2/100)^$F$32*($F$8*A16/1000)</f>
        <v>161.21204984338885</v>
      </c>
      <c r="G16" s="10">
        <f>+($E$6*2/100)^$G$32*($G$8*A16/1000)</f>
        <v>184.1375464432035</v>
      </c>
      <c r="H16" s="10">
        <f>+($E$6*2/100)^$H$32*($H$8*A16/1000)</f>
        <v>227.25507404607873</v>
      </c>
      <c r="L16" s="8">
        <v>400</v>
      </c>
      <c r="M16" s="12"/>
      <c r="N16" s="10">
        <f>+($E$6*2/100)^$N$32*($N$8*A16/1000)</f>
        <v>146.41342617504122</v>
      </c>
      <c r="O16" s="10">
        <f>+($E$6*2/100)^$O$32*($O$8*A16/1000)</f>
        <v>179.90524757300184</v>
      </c>
      <c r="P16" s="10">
        <f>+($E$6*2/100)^$P$32*($P$8*A16/1000)</f>
        <v>213.30127396643678</v>
      </c>
      <c r="Q16" s="10">
        <f>+($E$6*2/100)^$Q$32*($Q$8*A16/1000)</f>
        <v>247.35970748812014</v>
      </c>
      <c r="R16" s="10">
        <f>+($E$6*2/100)^$R$32*($R$8*A16/1000)</f>
        <v>282.5312880906299</v>
      </c>
      <c r="S16" s="10">
        <f>+($E$6*2/100)^$S$32*($S$8*A16/1000)</f>
        <v>357.3893505601898</v>
      </c>
    </row>
    <row r="17" spans="1:19" ht="15.75" customHeight="1" thickBot="1">
      <c r="A17" s="8">
        <f>+A16+100</f>
        <v>500</v>
      </c>
      <c r="B17" s="9"/>
      <c r="C17" s="10">
        <f aca="true" t="shared" si="0" ref="C17:C31">+($E$6*2/100)^$C$32*($C$8*A17/1000)</f>
        <v>105.4096314772979</v>
      </c>
      <c r="D17" s="10">
        <f aca="true" t="shared" si="1" ref="D17:D31">+($E$6*2/100)^$D$32*($D$8*A17/1000)</f>
        <v>138.06277188429542</v>
      </c>
      <c r="E17" s="10">
        <f aca="true" t="shared" si="2" ref="E17:E31">+($E$6*2/100)^$E$32*($E$8*A17/1000)</f>
        <v>170.19610756554872</v>
      </c>
      <c r="F17" s="10">
        <f aca="true" t="shared" si="3" ref="F17:F31">+($E$6*2/100)^$F$32*($F$8*A17/1000)</f>
        <v>201.51506230423607</v>
      </c>
      <c r="G17" s="10">
        <f aca="true" t="shared" si="4" ref="G17:G31">+($E$6*2/100)^$G$32*($G$8*A17/1000)</f>
        <v>230.17193305400437</v>
      </c>
      <c r="H17" s="10">
        <f aca="true" t="shared" si="5" ref="H17:H31">+($E$6*2/100)^$H$32*($H$8*A17/1000)</f>
        <v>284.0688425575984</v>
      </c>
      <c r="L17" s="8">
        <f>+L16+100</f>
        <v>500</v>
      </c>
      <c r="M17" s="12"/>
      <c r="N17" s="10">
        <f aca="true" t="shared" si="6" ref="N17:N31">+($E$6*2/100)^$N$32*($N$8*A17/1000)</f>
        <v>183.0167827188015</v>
      </c>
      <c r="O17" s="10">
        <f aca="true" t="shared" si="7" ref="O17:O31">+($E$6*2/100)^$O$32*($O$8*A17/1000)</f>
        <v>224.8815594662523</v>
      </c>
      <c r="P17" s="10">
        <f aca="true" t="shared" si="8" ref="P17:P31">+($E$6*2/100)^$P$32*($P$8*A17/1000)</f>
        <v>266.626592458046</v>
      </c>
      <c r="Q17" s="10">
        <f aca="true" t="shared" si="9" ref="Q17:Q31">+($E$6*2/100)^$Q$32*($Q$8*A17/1000)</f>
        <v>309.1996343601501</v>
      </c>
      <c r="R17" s="10">
        <f aca="true" t="shared" si="10" ref="R17:R31">+($E$6*2/100)^$R$32*($R$8*A17/1000)</f>
        <v>353.16411011328734</v>
      </c>
      <c r="S17" s="10">
        <f aca="true" t="shared" si="11" ref="S17:S31">+($E$6*2/100)^$S$32*($S$8*A17/1000)</f>
        <v>446.7366882002373</v>
      </c>
    </row>
    <row r="18" spans="1:19" ht="15.75" customHeight="1" thickBot="1">
      <c r="A18" s="8">
        <f aca="true" t="shared" si="12" ref="A18:A24">+A17+100</f>
        <v>600</v>
      </c>
      <c r="B18" s="9"/>
      <c r="C18" s="10">
        <f t="shared" si="0"/>
        <v>126.49155777275749</v>
      </c>
      <c r="D18" s="10">
        <f t="shared" si="1"/>
        <v>165.6753262611545</v>
      </c>
      <c r="E18" s="10">
        <f t="shared" si="2"/>
        <v>204.23532907865845</v>
      </c>
      <c r="F18" s="10">
        <f t="shared" si="3"/>
        <v>241.81807476508328</v>
      </c>
      <c r="G18" s="10">
        <f t="shared" si="4"/>
        <v>276.2063196648052</v>
      </c>
      <c r="H18" s="10">
        <f t="shared" si="5"/>
        <v>340.8826110691181</v>
      </c>
      <c r="L18" s="8">
        <f aca="true" t="shared" si="13" ref="L18:L24">+L17+100</f>
        <v>600</v>
      </c>
      <c r="M18" s="12"/>
      <c r="N18" s="10">
        <f t="shared" si="6"/>
        <v>219.6201392625618</v>
      </c>
      <c r="O18" s="10">
        <f t="shared" si="7"/>
        <v>269.8578713595028</v>
      </c>
      <c r="P18" s="10">
        <f t="shared" si="8"/>
        <v>319.9519109496552</v>
      </c>
      <c r="Q18" s="10">
        <f t="shared" si="9"/>
        <v>371.0395612321802</v>
      </c>
      <c r="R18" s="10">
        <f t="shared" si="10"/>
        <v>423.7969321359448</v>
      </c>
      <c r="S18" s="10">
        <f t="shared" si="11"/>
        <v>536.0840258402848</v>
      </c>
    </row>
    <row r="19" spans="1:19" ht="15.75" customHeight="1" thickBot="1">
      <c r="A19" s="8">
        <f t="shared" si="12"/>
        <v>700</v>
      </c>
      <c r="B19" s="9"/>
      <c r="C19" s="10">
        <f t="shared" si="0"/>
        <v>147.57348406821706</v>
      </c>
      <c r="D19" s="10">
        <f t="shared" si="1"/>
        <v>193.28788063801358</v>
      </c>
      <c r="E19" s="10">
        <f t="shared" si="2"/>
        <v>238.2745505917682</v>
      </c>
      <c r="F19" s="10">
        <f t="shared" si="3"/>
        <v>282.12108722593047</v>
      </c>
      <c r="G19" s="10">
        <f t="shared" si="4"/>
        <v>322.2407062756061</v>
      </c>
      <c r="H19" s="10">
        <f t="shared" si="5"/>
        <v>397.69637958063777</v>
      </c>
      <c r="L19" s="8">
        <f t="shared" si="13"/>
        <v>700</v>
      </c>
      <c r="M19" s="12"/>
      <c r="N19" s="10">
        <f t="shared" si="6"/>
        <v>256.2234958063221</v>
      </c>
      <c r="O19" s="10">
        <f t="shared" si="7"/>
        <v>314.83418325275323</v>
      </c>
      <c r="P19" s="10">
        <f t="shared" si="8"/>
        <v>373.2772294412644</v>
      </c>
      <c r="Q19" s="10">
        <f t="shared" si="9"/>
        <v>432.87948810421017</v>
      </c>
      <c r="R19" s="10">
        <f t="shared" si="10"/>
        <v>494.42975415860224</v>
      </c>
      <c r="S19" s="10">
        <f t="shared" si="11"/>
        <v>625.4313634803323</v>
      </c>
    </row>
    <row r="20" spans="1:19" ht="15.75" customHeight="1" thickBot="1">
      <c r="A20" s="8">
        <f t="shared" si="12"/>
        <v>800</v>
      </c>
      <c r="B20" s="9"/>
      <c r="C20" s="10">
        <f t="shared" si="0"/>
        <v>168.65541036367665</v>
      </c>
      <c r="D20" s="10">
        <f t="shared" si="1"/>
        <v>220.9004350148727</v>
      </c>
      <c r="E20" s="10">
        <f t="shared" si="2"/>
        <v>272.31377210487796</v>
      </c>
      <c r="F20" s="10">
        <f t="shared" si="3"/>
        <v>322.4240996867777</v>
      </c>
      <c r="G20" s="10">
        <f t="shared" si="4"/>
        <v>368.275092886407</v>
      </c>
      <c r="H20" s="10">
        <f t="shared" si="5"/>
        <v>454.51014809215746</v>
      </c>
      <c r="L20" s="8">
        <f t="shared" si="13"/>
        <v>800</v>
      </c>
      <c r="M20" s="12"/>
      <c r="N20" s="10">
        <f t="shared" si="6"/>
        <v>292.82685235008245</v>
      </c>
      <c r="O20" s="10">
        <f t="shared" si="7"/>
        <v>359.8104951460037</v>
      </c>
      <c r="P20" s="10">
        <f t="shared" si="8"/>
        <v>426.60254793287356</v>
      </c>
      <c r="Q20" s="10">
        <f t="shared" si="9"/>
        <v>494.7194149762403</v>
      </c>
      <c r="R20" s="10">
        <f t="shared" si="10"/>
        <v>565.0625761812598</v>
      </c>
      <c r="S20" s="10">
        <f t="shared" si="11"/>
        <v>714.7787011203797</v>
      </c>
    </row>
    <row r="21" spans="1:19" ht="15.75" customHeight="1" thickBot="1">
      <c r="A21" s="8">
        <f t="shared" si="12"/>
        <v>900</v>
      </c>
      <c r="B21" s="9"/>
      <c r="C21" s="10">
        <f t="shared" si="0"/>
        <v>189.73733665913622</v>
      </c>
      <c r="D21" s="10">
        <f t="shared" si="1"/>
        <v>248.51298939173176</v>
      </c>
      <c r="E21" s="10">
        <f t="shared" si="2"/>
        <v>306.35299361798764</v>
      </c>
      <c r="F21" s="10">
        <f t="shared" si="3"/>
        <v>362.7271121476249</v>
      </c>
      <c r="G21" s="10">
        <f t="shared" si="4"/>
        <v>414.30947949720786</v>
      </c>
      <c r="H21" s="10">
        <f t="shared" si="5"/>
        <v>511.3239166036771</v>
      </c>
      <c r="L21" s="8">
        <f t="shared" si="13"/>
        <v>900</v>
      </c>
      <c r="M21" s="12"/>
      <c r="N21" s="10">
        <f t="shared" si="6"/>
        <v>329.4302088938427</v>
      </c>
      <c r="O21" s="10">
        <f t="shared" si="7"/>
        <v>404.78680703925414</v>
      </c>
      <c r="P21" s="10">
        <f t="shared" si="8"/>
        <v>479.92786642448283</v>
      </c>
      <c r="Q21" s="10">
        <f t="shared" si="9"/>
        <v>556.5593418482703</v>
      </c>
      <c r="R21" s="10">
        <f t="shared" si="10"/>
        <v>635.6953982039172</v>
      </c>
      <c r="S21" s="10">
        <f t="shared" si="11"/>
        <v>804.1260387604272</v>
      </c>
    </row>
    <row r="22" spans="1:19" ht="15.75" customHeight="1" thickBot="1">
      <c r="A22" s="8">
        <f t="shared" si="12"/>
        <v>1000</v>
      </c>
      <c r="B22" s="9"/>
      <c r="C22" s="10">
        <f t="shared" si="0"/>
        <v>210.8192629545958</v>
      </c>
      <c r="D22" s="10">
        <f t="shared" si="1"/>
        <v>276.12554376859083</v>
      </c>
      <c r="E22" s="10">
        <f t="shared" si="2"/>
        <v>340.39221513109743</v>
      </c>
      <c r="F22" s="10">
        <f t="shared" si="3"/>
        <v>403.03012460847214</v>
      </c>
      <c r="G22" s="10">
        <f t="shared" si="4"/>
        <v>460.34386610800874</v>
      </c>
      <c r="H22" s="10">
        <f t="shared" si="5"/>
        <v>568.1376851151967</v>
      </c>
      <c r="L22" s="8">
        <f t="shared" si="13"/>
        <v>1000</v>
      </c>
      <c r="M22" s="12"/>
      <c r="N22" s="10">
        <f t="shared" si="6"/>
        <v>366.033565437603</v>
      </c>
      <c r="O22" s="10">
        <f t="shared" si="7"/>
        <v>449.7631189325046</v>
      </c>
      <c r="P22" s="10">
        <f t="shared" si="8"/>
        <v>533.253184916092</v>
      </c>
      <c r="Q22" s="10">
        <f t="shared" si="9"/>
        <v>618.3992687203003</v>
      </c>
      <c r="R22" s="10">
        <f t="shared" si="10"/>
        <v>706.3282202265747</v>
      </c>
      <c r="S22" s="10">
        <f t="shared" si="11"/>
        <v>893.4733764004746</v>
      </c>
    </row>
    <row r="23" spans="1:19" ht="15.75" customHeight="1" thickBot="1">
      <c r="A23" s="8">
        <f t="shared" si="12"/>
        <v>1100</v>
      </c>
      <c r="B23" s="9"/>
      <c r="C23" s="10">
        <f t="shared" si="0"/>
        <v>231.90118925005538</v>
      </c>
      <c r="D23" s="10">
        <f t="shared" si="1"/>
        <v>303.73809814544995</v>
      </c>
      <c r="E23" s="10">
        <f t="shared" si="2"/>
        <v>374.43143664420717</v>
      </c>
      <c r="F23" s="10">
        <f t="shared" si="3"/>
        <v>443.3331370693194</v>
      </c>
      <c r="G23" s="10">
        <f t="shared" si="4"/>
        <v>506.37825271880956</v>
      </c>
      <c r="H23" s="10">
        <f t="shared" si="5"/>
        <v>624.9514536267166</v>
      </c>
      <c r="L23" s="8">
        <f t="shared" si="13"/>
        <v>1100</v>
      </c>
      <c r="M23" s="12"/>
      <c r="N23" s="10">
        <f t="shared" si="6"/>
        <v>402.63692198136334</v>
      </c>
      <c r="O23" s="10">
        <f t="shared" si="7"/>
        <v>494.73943082575505</v>
      </c>
      <c r="P23" s="10">
        <f t="shared" si="8"/>
        <v>586.5785034077012</v>
      </c>
      <c r="Q23" s="10">
        <f t="shared" si="9"/>
        <v>680.2391955923304</v>
      </c>
      <c r="R23" s="10">
        <f t="shared" si="10"/>
        <v>776.9610422492323</v>
      </c>
      <c r="S23" s="10">
        <f t="shared" si="11"/>
        <v>982.8207140405221</v>
      </c>
    </row>
    <row r="24" spans="1:19" ht="15.75" customHeight="1" thickBot="1">
      <c r="A24" s="8">
        <f t="shared" si="12"/>
        <v>1200</v>
      </c>
      <c r="B24" s="9"/>
      <c r="C24" s="10">
        <f t="shared" si="0"/>
        <v>252.98311554551498</v>
      </c>
      <c r="D24" s="10">
        <f t="shared" si="1"/>
        <v>331.350652522309</v>
      </c>
      <c r="E24" s="10">
        <f t="shared" si="2"/>
        <v>408.4706581573169</v>
      </c>
      <c r="F24" s="10">
        <f t="shared" si="3"/>
        <v>483.63614953016656</v>
      </c>
      <c r="G24" s="10">
        <f t="shared" si="4"/>
        <v>552.4126393296104</v>
      </c>
      <c r="H24" s="10">
        <f t="shared" si="5"/>
        <v>681.7652221382363</v>
      </c>
      <c r="L24" s="8">
        <f t="shared" si="13"/>
        <v>1200</v>
      </c>
      <c r="M24" s="12"/>
      <c r="N24" s="10">
        <f t="shared" si="6"/>
        <v>439.2402785251236</v>
      </c>
      <c r="O24" s="10">
        <f t="shared" si="7"/>
        <v>539.7157427190056</v>
      </c>
      <c r="P24" s="10">
        <f t="shared" si="8"/>
        <v>639.9038218993104</v>
      </c>
      <c r="Q24" s="10">
        <f t="shared" si="9"/>
        <v>742.0791224643604</v>
      </c>
      <c r="R24" s="10">
        <f t="shared" si="10"/>
        <v>847.5938642718896</v>
      </c>
      <c r="S24" s="10">
        <f t="shared" si="11"/>
        <v>1072.1680516805695</v>
      </c>
    </row>
    <row r="25" spans="1:19" ht="15.75" customHeight="1" thickBot="1">
      <c r="A25" s="8">
        <f>+A24+200</f>
        <v>1400</v>
      </c>
      <c r="B25" s="9"/>
      <c r="C25" s="10">
        <f t="shared" si="0"/>
        <v>295.1469681364341</v>
      </c>
      <c r="D25" s="10">
        <f t="shared" si="1"/>
        <v>386.57576127602715</v>
      </c>
      <c r="E25" s="10">
        <f t="shared" si="2"/>
        <v>476.5491011835364</v>
      </c>
      <c r="F25" s="10">
        <f t="shared" si="3"/>
        <v>564.2421744518609</v>
      </c>
      <c r="G25" s="10">
        <f t="shared" si="4"/>
        <v>644.4814125512122</v>
      </c>
      <c r="H25" s="10">
        <f t="shared" si="5"/>
        <v>795.3927591612755</v>
      </c>
      <c r="L25" s="8">
        <f>+L24+200</f>
        <v>1400</v>
      </c>
      <c r="M25" s="12"/>
      <c r="N25" s="10">
        <f t="shared" si="6"/>
        <v>512.4469916126442</v>
      </c>
      <c r="O25" s="10">
        <f t="shared" si="7"/>
        <v>629.6683665055065</v>
      </c>
      <c r="P25" s="10">
        <f t="shared" si="8"/>
        <v>746.5544588825288</v>
      </c>
      <c r="Q25" s="10">
        <f t="shared" si="9"/>
        <v>865.7589762084203</v>
      </c>
      <c r="R25" s="10">
        <f t="shared" si="10"/>
        <v>988.8595083172045</v>
      </c>
      <c r="S25" s="10">
        <f t="shared" si="11"/>
        <v>1250.8627269606645</v>
      </c>
    </row>
    <row r="26" spans="1:19" ht="15.75" customHeight="1" thickBot="1">
      <c r="A26" s="8">
        <f>+A25+200</f>
        <v>1600</v>
      </c>
      <c r="B26" s="9"/>
      <c r="C26" s="10">
        <f t="shared" si="0"/>
        <v>337.3108207273533</v>
      </c>
      <c r="D26" s="10">
        <f t="shared" si="1"/>
        <v>441.8008700297454</v>
      </c>
      <c r="E26" s="10">
        <f t="shared" si="2"/>
        <v>544.6275442097559</v>
      </c>
      <c r="F26" s="10">
        <f t="shared" si="3"/>
        <v>644.8481993735554</v>
      </c>
      <c r="G26" s="10">
        <f t="shared" si="4"/>
        <v>736.550185772814</v>
      </c>
      <c r="H26" s="10">
        <f t="shared" si="5"/>
        <v>909.0202961843149</v>
      </c>
      <c r="L26" s="8">
        <f>+L25+200</f>
        <v>1600</v>
      </c>
      <c r="M26" s="12"/>
      <c r="N26" s="10">
        <f t="shared" si="6"/>
        <v>585.6537047001649</v>
      </c>
      <c r="O26" s="10">
        <f t="shared" si="7"/>
        <v>719.6209902920074</v>
      </c>
      <c r="P26" s="10">
        <f t="shared" si="8"/>
        <v>853.2050958657471</v>
      </c>
      <c r="Q26" s="10">
        <f t="shared" si="9"/>
        <v>989.4388299524805</v>
      </c>
      <c r="R26" s="10">
        <f t="shared" si="10"/>
        <v>1130.1251523625197</v>
      </c>
      <c r="S26" s="10">
        <f t="shared" si="11"/>
        <v>1429.5574022407593</v>
      </c>
    </row>
    <row r="27" spans="1:19" ht="15.75" customHeight="1" thickBot="1">
      <c r="A27" s="8">
        <f>+A26+200</f>
        <v>1800</v>
      </c>
      <c r="B27" s="9"/>
      <c r="C27" s="10">
        <f t="shared" si="0"/>
        <v>379.47467331827244</v>
      </c>
      <c r="D27" s="10">
        <f t="shared" si="1"/>
        <v>497.02597878346353</v>
      </c>
      <c r="E27" s="10">
        <f t="shared" si="2"/>
        <v>612.7059872359753</v>
      </c>
      <c r="F27" s="10">
        <f t="shared" si="3"/>
        <v>725.4542242952498</v>
      </c>
      <c r="G27" s="10">
        <f t="shared" si="4"/>
        <v>828.6189589944157</v>
      </c>
      <c r="H27" s="10">
        <f t="shared" si="5"/>
        <v>1022.6478332073542</v>
      </c>
      <c r="L27" s="8">
        <f>+L26+200</f>
        <v>1800</v>
      </c>
      <c r="M27" s="12"/>
      <c r="N27" s="10">
        <f t="shared" si="6"/>
        <v>658.8604177876854</v>
      </c>
      <c r="O27" s="10">
        <f t="shared" si="7"/>
        <v>809.5736140785083</v>
      </c>
      <c r="P27" s="10">
        <f t="shared" si="8"/>
        <v>959.8557328489657</v>
      </c>
      <c r="Q27" s="10">
        <f t="shared" si="9"/>
        <v>1113.1186836965405</v>
      </c>
      <c r="R27" s="10">
        <f t="shared" si="10"/>
        <v>1271.3907964078344</v>
      </c>
      <c r="S27" s="10">
        <f t="shared" si="11"/>
        <v>1608.2520775208543</v>
      </c>
    </row>
    <row r="28" spans="1:19" ht="15.75" customHeight="1" thickBot="1">
      <c r="A28" s="8">
        <f>+A27+200</f>
        <v>2000</v>
      </c>
      <c r="B28" s="9"/>
      <c r="C28" s="10">
        <f t="shared" si="0"/>
        <v>421.6385259091916</v>
      </c>
      <c r="D28" s="10">
        <f t="shared" si="1"/>
        <v>552.2510875371817</v>
      </c>
      <c r="E28" s="10">
        <f t="shared" si="2"/>
        <v>680.7844302621949</v>
      </c>
      <c r="F28" s="10">
        <f t="shared" si="3"/>
        <v>806.0602492169443</v>
      </c>
      <c r="G28" s="10">
        <f t="shared" si="4"/>
        <v>920.6877322160175</v>
      </c>
      <c r="H28" s="10">
        <f t="shared" si="5"/>
        <v>1136.2753702303935</v>
      </c>
      <c r="L28" s="8">
        <f>+L27+200</f>
        <v>2000</v>
      </c>
      <c r="M28" s="12"/>
      <c r="N28" s="10">
        <f t="shared" si="6"/>
        <v>732.067130875206</v>
      </c>
      <c r="O28" s="10">
        <f t="shared" si="7"/>
        <v>899.5262378650092</v>
      </c>
      <c r="P28" s="10">
        <f t="shared" si="8"/>
        <v>1066.506369832184</v>
      </c>
      <c r="Q28" s="10">
        <f t="shared" si="9"/>
        <v>1236.7985374406005</v>
      </c>
      <c r="R28" s="10">
        <f t="shared" si="10"/>
        <v>1412.6564404531493</v>
      </c>
      <c r="S28" s="10">
        <f t="shared" si="11"/>
        <v>1786.9467528009493</v>
      </c>
    </row>
    <row r="29" spans="1:19" ht="15.75" customHeight="1" thickBot="1">
      <c r="A29" s="8">
        <v>2300</v>
      </c>
      <c r="B29" s="9"/>
      <c r="C29" s="10">
        <f t="shared" si="0"/>
        <v>484.88430479557036</v>
      </c>
      <c r="D29" s="10">
        <f t="shared" si="1"/>
        <v>635.088750667759</v>
      </c>
      <c r="E29" s="10">
        <f t="shared" si="2"/>
        <v>782.9020948015241</v>
      </c>
      <c r="F29" s="10">
        <f t="shared" si="3"/>
        <v>926.9692865994858</v>
      </c>
      <c r="G29" s="10">
        <f t="shared" si="4"/>
        <v>1058.7908920484201</v>
      </c>
      <c r="H29" s="10">
        <f t="shared" si="5"/>
        <v>1306.7166757649525</v>
      </c>
      <c r="L29" s="8">
        <v>2300</v>
      </c>
      <c r="M29" s="12"/>
      <c r="N29" s="10">
        <f t="shared" si="6"/>
        <v>841.8772005064869</v>
      </c>
      <c r="O29" s="10">
        <f t="shared" si="7"/>
        <v>1034.4551735447606</v>
      </c>
      <c r="P29" s="10">
        <f t="shared" si="8"/>
        <v>1226.4823253070117</v>
      </c>
      <c r="Q29" s="10">
        <f t="shared" si="9"/>
        <v>1422.3183180566905</v>
      </c>
      <c r="R29" s="10">
        <f t="shared" si="10"/>
        <v>1624.5549065211217</v>
      </c>
      <c r="S29" s="10">
        <f t="shared" si="11"/>
        <v>2054.9887657210916</v>
      </c>
    </row>
    <row r="30" spans="1:19" ht="15.75" customHeight="1" thickBot="1">
      <c r="A30" s="8">
        <v>2600</v>
      </c>
      <c r="B30" s="9"/>
      <c r="C30" s="10">
        <f t="shared" si="0"/>
        <v>548.1300836819491</v>
      </c>
      <c r="D30" s="10">
        <f t="shared" si="1"/>
        <v>717.9264137983363</v>
      </c>
      <c r="E30" s="10">
        <f t="shared" si="2"/>
        <v>885.0197593408532</v>
      </c>
      <c r="F30" s="10">
        <f t="shared" si="3"/>
        <v>1047.8783239820275</v>
      </c>
      <c r="G30" s="10">
        <f t="shared" si="4"/>
        <v>1196.8940518808226</v>
      </c>
      <c r="H30" s="10">
        <f t="shared" si="5"/>
        <v>1477.1579812995114</v>
      </c>
      <c r="L30" s="8">
        <v>2600</v>
      </c>
      <c r="M30" s="12"/>
      <c r="N30" s="10">
        <f t="shared" si="6"/>
        <v>951.6872701377679</v>
      </c>
      <c r="O30" s="10">
        <f t="shared" si="7"/>
        <v>1169.384109224512</v>
      </c>
      <c r="P30" s="10">
        <f t="shared" si="8"/>
        <v>1386.4582807818392</v>
      </c>
      <c r="Q30" s="10">
        <f t="shared" si="9"/>
        <v>1607.838098672781</v>
      </c>
      <c r="R30" s="10">
        <f t="shared" si="10"/>
        <v>1836.4533725890942</v>
      </c>
      <c r="S30" s="10">
        <f t="shared" si="11"/>
        <v>2323.030778641234</v>
      </c>
    </row>
    <row r="31" spans="1:19" ht="15.75" customHeight="1" thickBot="1">
      <c r="A31" s="8">
        <v>3000</v>
      </c>
      <c r="B31" s="9"/>
      <c r="C31" s="10">
        <f t="shared" si="0"/>
        <v>632.4577888637874</v>
      </c>
      <c r="D31" s="10">
        <f t="shared" si="1"/>
        <v>828.3766313057725</v>
      </c>
      <c r="E31" s="10">
        <f t="shared" si="2"/>
        <v>1021.1766453932922</v>
      </c>
      <c r="F31" s="10">
        <f t="shared" si="3"/>
        <v>1209.0903738254165</v>
      </c>
      <c r="G31" s="10">
        <f t="shared" si="4"/>
        <v>1381.0315983240262</v>
      </c>
      <c r="H31" s="10">
        <f t="shared" si="5"/>
        <v>1704.4130553455905</v>
      </c>
      <c r="L31" s="8">
        <v>3000</v>
      </c>
      <c r="M31" s="12"/>
      <c r="N31" s="10">
        <f t="shared" si="6"/>
        <v>1098.100696312809</v>
      </c>
      <c r="O31" s="10">
        <f t="shared" si="7"/>
        <v>1349.2893567975138</v>
      </c>
      <c r="P31" s="10">
        <f t="shared" si="8"/>
        <v>1599.759554748276</v>
      </c>
      <c r="Q31" s="10">
        <f t="shared" si="9"/>
        <v>1855.1978061609009</v>
      </c>
      <c r="R31" s="10">
        <f t="shared" si="10"/>
        <v>2118.984660679724</v>
      </c>
      <c r="S31" s="10">
        <f t="shared" si="11"/>
        <v>2680.420129201424</v>
      </c>
    </row>
    <row r="32" spans="1:19" ht="15.75" customHeight="1" thickBot="1">
      <c r="A32" s="8" t="s">
        <v>4</v>
      </c>
      <c r="B32" s="8"/>
      <c r="C32" s="8">
        <v>1.34</v>
      </c>
      <c r="D32" s="8">
        <v>1.319</v>
      </c>
      <c r="E32" s="8">
        <v>1.299</v>
      </c>
      <c r="F32" s="8">
        <v>1.279</v>
      </c>
      <c r="G32" s="8">
        <v>1.285</v>
      </c>
      <c r="H32" s="8">
        <v>1.296</v>
      </c>
      <c r="L32" s="11" t="s">
        <v>4</v>
      </c>
      <c r="M32" s="11"/>
      <c r="N32" s="11">
        <v>1.276</v>
      </c>
      <c r="O32" s="11">
        <v>1.28</v>
      </c>
      <c r="P32" s="11">
        <v>1.284</v>
      </c>
      <c r="Q32" s="11">
        <v>1.288</v>
      </c>
      <c r="R32" s="11">
        <v>1.29</v>
      </c>
      <c r="S32" s="11">
        <v>1.293</v>
      </c>
    </row>
    <row r="33" ht="15.75" customHeight="1"/>
    <row r="34" ht="15.75" customHeight="1"/>
    <row r="35" ht="15.75" customHeight="1"/>
    <row r="36" ht="15.75" customHeight="1"/>
    <row r="37" ht="15.75" customHeight="1"/>
    <row r="38" spans="1:8" ht="16.5" customHeight="1" hidden="1">
      <c r="A38" t="s">
        <v>10</v>
      </c>
      <c r="C38">
        <v>837</v>
      </c>
      <c r="D38">
        <v>1043</v>
      </c>
      <c r="E38">
        <v>1241</v>
      </c>
      <c r="F38">
        <v>1436</v>
      </c>
      <c r="G38">
        <v>1629</v>
      </c>
      <c r="H38">
        <v>2014</v>
      </c>
    </row>
    <row r="39" ht="15.75" customHeight="1"/>
    <row r="40" spans="4:15" ht="15.75" customHeight="1">
      <c r="D40" s="6" t="s">
        <v>28</v>
      </c>
      <c r="O40" s="6"/>
    </row>
    <row r="41" ht="15.75" customHeight="1"/>
    <row r="42" ht="15.75" customHeight="1" thickBot="1"/>
    <row r="43" spans="1:19" ht="15.75" customHeight="1" thickBot="1">
      <c r="A43" s="8" t="s">
        <v>1</v>
      </c>
      <c r="B43" s="8"/>
      <c r="C43" s="8">
        <v>300</v>
      </c>
      <c r="D43" s="8">
        <v>400</v>
      </c>
      <c r="E43" s="8">
        <v>500</v>
      </c>
      <c r="F43" s="8">
        <v>600</v>
      </c>
      <c r="G43" s="8">
        <v>700</v>
      </c>
      <c r="H43" s="8">
        <v>900</v>
      </c>
      <c r="I43" s="15"/>
      <c r="J43" s="15"/>
      <c r="K43" s="27"/>
      <c r="L43" s="18"/>
      <c r="M43" s="18"/>
      <c r="N43" s="18"/>
      <c r="O43" s="18"/>
      <c r="P43" s="18"/>
      <c r="Q43" s="18"/>
      <c r="R43" s="18"/>
      <c r="S43" s="18"/>
    </row>
    <row r="44" spans="1:19" ht="15.75" customHeight="1" thickBot="1">
      <c r="A44" s="8"/>
      <c r="B44" s="13"/>
      <c r="C44" s="13"/>
      <c r="D44" s="13"/>
      <c r="E44" s="13"/>
      <c r="F44" s="13"/>
      <c r="G44" s="13"/>
      <c r="H44" s="13"/>
      <c r="I44" s="15"/>
      <c r="J44" s="15"/>
      <c r="K44" s="27"/>
      <c r="L44" s="18"/>
      <c r="M44" s="18"/>
      <c r="N44" s="18"/>
      <c r="O44" s="18"/>
      <c r="P44" s="18"/>
      <c r="Q44" s="18"/>
      <c r="R44" s="18"/>
      <c r="S44" s="18"/>
    </row>
    <row r="45" spans="1:19" ht="15.75" customHeight="1" thickBot="1">
      <c r="A45" s="8" t="s">
        <v>3</v>
      </c>
      <c r="B45" s="13"/>
      <c r="C45" s="13"/>
      <c r="D45" s="13"/>
      <c r="E45" s="13"/>
      <c r="F45" s="13"/>
      <c r="G45" s="13"/>
      <c r="H45" s="13"/>
      <c r="I45" s="15"/>
      <c r="J45" s="15"/>
      <c r="K45" s="27"/>
      <c r="L45" s="18"/>
      <c r="M45" s="18"/>
      <c r="N45" s="18"/>
      <c r="O45" s="18"/>
      <c r="P45" s="18"/>
      <c r="Q45" s="18"/>
      <c r="R45" s="18"/>
      <c r="S45" s="18"/>
    </row>
    <row r="46" spans="1:19" ht="15.75" customHeight="1" thickBot="1">
      <c r="A46" s="8">
        <v>400</v>
      </c>
      <c r="B46" s="13"/>
      <c r="C46" s="10">
        <f>+($E$6*2/100)^$C$62*($C$38*A46/1000)</f>
        <v>211.70759117165017</v>
      </c>
      <c r="D46" s="10">
        <f>+($E$6*2/100)^$D$62*($D$38*A46/1000)</f>
        <v>262.77942597567636</v>
      </c>
      <c r="E46" s="10">
        <f>+($E$6*2/100)^$E$62*($E$38*A46/1000)</f>
        <v>311.4403731988779</v>
      </c>
      <c r="F46" s="10">
        <f>+($E$6*2/100)^$F$62*($F$38*A46/1000)</f>
        <v>358.96627465950036</v>
      </c>
      <c r="G46" s="10">
        <f>+($E$6*2/100)^$G$62*($G$38*A46/1000)</f>
        <v>407.21174193616025</v>
      </c>
      <c r="H46" s="10">
        <f>+($E$6*2/100)^$H$62*($H$38*A46/1000)</f>
        <v>503.81196602813634</v>
      </c>
      <c r="I46" s="15"/>
      <c r="J46" s="15"/>
      <c r="K46" s="27"/>
      <c r="L46" s="18"/>
      <c r="M46" s="18"/>
      <c r="N46" s="22"/>
      <c r="O46" s="22"/>
      <c r="P46" s="22"/>
      <c r="Q46" s="22"/>
      <c r="R46" s="22"/>
      <c r="S46" s="22"/>
    </row>
    <row r="47" spans="1:19" ht="15.75" customHeight="1" thickBot="1">
      <c r="A47" s="8">
        <f>+A46+100</f>
        <v>500</v>
      </c>
      <c r="B47" s="13"/>
      <c r="C47" s="10">
        <f aca="true" t="shared" si="14" ref="C47:C61">+($E$6*2/100)^$C$62*($C$38*A47/1000)</f>
        <v>264.6344889645627</v>
      </c>
      <c r="D47" s="10">
        <f aca="true" t="shared" si="15" ref="D47:D61">+($E$6*2/100)^$D$62*($D$38*A47/1000)</f>
        <v>328.4742824695955</v>
      </c>
      <c r="E47" s="10">
        <f aca="true" t="shared" si="16" ref="E47:E61">+($E$6*2/100)^$E$62*($E$38*A47/1000)</f>
        <v>389.3004664985974</v>
      </c>
      <c r="F47" s="10">
        <f aca="true" t="shared" si="17" ref="F47:F61">+($E$6*2/100)^$F$62*($F$38*A47/1000)</f>
        <v>448.70784332437546</v>
      </c>
      <c r="G47" s="10">
        <f aca="true" t="shared" si="18" ref="G47:G61">+($E$6*2/100)^$G$62*($G$38*A47/1000)</f>
        <v>509.0146774202003</v>
      </c>
      <c r="H47" s="10">
        <f aca="true" t="shared" si="19" ref="H47:H61">+($E$6*2/100)^$H$62*($H$38*A47/1000)</f>
        <v>629.7649575351704</v>
      </c>
      <c r="I47" s="15"/>
      <c r="J47" s="15"/>
      <c r="K47" s="27"/>
      <c r="L47" s="18"/>
      <c r="M47" s="18"/>
      <c r="N47" s="22"/>
      <c r="O47" s="22"/>
      <c r="P47" s="22"/>
      <c r="Q47" s="22"/>
      <c r="R47" s="22"/>
      <c r="S47" s="22"/>
    </row>
    <row r="48" spans="1:19" ht="15.75" customHeight="1" thickBot="1">
      <c r="A48" s="8">
        <f aca="true" t="shared" si="20" ref="A48:A54">+A47+100</f>
        <v>600</v>
      </c>
      <c r="B48" s="13"/>
      <c r="C48" s="10">
        <f t="shared" si="14"/>
        <v>317.56138675747525</v>
      </c>
      <c r="D48" s="10">
        <f t="shared" si="15"/>
        <v>394.16913896351457</v>
      </c>
      <c r="E48" s="10">
        <f t="shared" si="16"/>
        <v>467.1605597983169</v>
      </c>
      <c r="F48" s="10">
        <f t="shared" si="17"/>
        <v>538.4494119892506</v>
      </c>
      <c r="G48" s="10">
        <f t="shared" si="18"/>
        <v>610.8176129042404</v>
      </c>
      <c r="H48" s="10">
        <f t="shared" si="19"/>
        <v>755.7179490422045</v>
      </c>
      <c r="I48" s="15"/>
      <c r="J48" s="15"/>
      <c r="K48" s="27"/>
      <c r="L48" s="18"/>
      <c r="M48" s="18"/>
      <c r="N48" s="22"/>
      <c r="O48" s="22"/>
      <c r="P48" s="22"/>
      <c r="Q48" s="22"/>
      <c r="R48" s="22"/>
      <c r="S48" s="22"/>
    </row>
    <row r="49" spans="1:19" ht="15.75" customHeight="1" thickBot="1">
      <c r="A49" s="8">
        <f t="shared" si="20"/>
        <v>700</v>
      </c>
      <c r="B49" s="13"/>
      <c r="C49" s="10">
        <f t="shared" si="14"/>
        <v>370.4882845503878</v>
      </c>
      <c r="D49" s="10">
        <f t="shared" si="15"/>
        <v>459.8639954574337</v>
      </c>
      <c r="E49" s="10">
        <f t="shared" si="16"/>
        <v>545.0206530980364</v>
      </c>
      <c r="F49" s="10">
        <f t="shared" si="17"/>
        <v>628.1909806541257</v>
      </c>
      <c r="G49" s="10">
        <f t="shared" si="18"/>
        <v>712.6205483882804</v>
      </c>
      <c r="H49" s="10">
        <f t="shared" si="19"/>
        <v>881.6709405492386</v>
      </c>
      <c r="I49" s="15"/>
      <c r="J49" s="15"/>
      <c r="K49" s="27"/>
      <c r="L49" s="18"/>
      <c r="M49" s="18"/>
      <c r="N49" s="22"/>
      <c r="O49" s="22"/>
      <c r="P49" s="22"/>
      <c r="Q49" s="22"/>
      <c r="R49" s="22"/>
      <c r="S49" s="22"/>
    </row>
    <row r="50" spans="1:19" ht="15.75" customHeight="1" thickBot="1">
      <c r="A50" s="8">
        <f t="shared" si="20"/>
        <v>800</v>
      </c>
      <c r="B50" s="13"/>
      <c r="C50" s="10">
        <f t="shared" si="14"/>
        <v>423.41518234330033</v>
      </c>
      <c r="D50" s="10">
        <f t="shared" si="15"/>
        <v>525.5588519513527</v>
      </c>
      <c r="E50" s="10">
        <f t="shared" si="16"/>
        <v>622.8807463977558</v>
      </c>
      <c r="F50" s="10">
        <f t="shared" si="17"/>
        <v>717.9325493190007</v>
      </c>
      <c r="G50" s="10">
        <f t="shared" si="18"/>
        <v>814.4234838723205</v>
      </c>
      <c r="H50" s="10">
        <f t="shared" si="19"/>
        <v>1007.6239320562727</v>
      </c>
      <c r="I50" s="15"/>
      <c r="J50" s="15"/>
      <c r="K50" s="27"/>
      <c r="L50" s="18"/>
      <c r="M50" s="18"/>
      <c r="N50" s="22"/>
      <c r="O50" s="22"/>
      <c r="P50" s="22"/>
      <c r="Q50" s="22"/>
      <c r="R50" s="22"/>
      <c r="S50" s="22"/>
    </row>
    <row r="51" spans="1:19" ht="15.75" customHeight="1" thickBot="1">
      <c r="A51" s="8">
        <f t="shared" si="20"/>
        <v>900</v>
      </c>
      <c r="B51" s="13"/>
      <c r="C51" s="10">
        <f t="shared" si="14"/>
        <v>476.34208013621287</v>
      </c>
      <c r="D51" s="10">
        <f t="shared" si="15"/>
        <v>591.2537084452719</v>
      </c>
      <c r="E51" s="10">
        <f t="shared" si="16"/>
        <v>700.7408396974754</v>
      </c>
      <c r="F51" s="10">
        <f t="shared" si="17"/>
        <v>807.6741179838759</v>
      </c>
      <c r="G51" s="10">
        <f t="shared" si="18"/>
        <v>916.2264193563605</v>
      </c>
      <c r="H51" s="10">
        <f t="shared" si="19"/>
        <v>1133.5769235633068</v>
      </c>
      <c r="I51" s="15"/>
      <c r="J51" s="15"/>
      <c r="K51" s="27"/>
      <c r="L51" s="18"/>
      <c r="M51" s="18"/>
      <c r="N51" s="22"/>
      <c r="O51" s="22"/>
      <c r="P51" s="22"/>
      <c r="Q51" s="22"/>
      <c r="R51" s="22"/>
      <c r="S51" s="22"/>
    </row>
    <row r="52" spans="1:19" ht="15.75" customHeight="1" thickBot="1">
      <c r="A52" s="8">
        <f t="shared" si="20"/>
        <v>1000</v>
      </c>
      <c r="B52" s="13"/>
      <c r="C52" s="10">
        <f t="shared" si="14"/>
        <v>529.2689779291254</v>
      </c>
      <c r="D52" s="10">
        <f t="shared" si="15"/>
        <v>656.948564939191</v>
      </c>
      <c r="E52" s="10">
        <f t="shared" si="16"/>
        <v>778.6009329971948</v>
      </c>
      <c r="F52" s="10">
        <f t="shared" si="17"/>
        <v>897.4156866487509</v>
      </c>
      <c r="G52" s="10">
        <f t="shared" si="18"/>
        <v>1018.0293548404006</v>
      </c>
      <c r="H52" s="10">
        <f t="shared" si="19"/>
        <v>1259.5299150703408</v>
      </c>
      <c r="I52" s="15"/>
      <c r="J52" s="15"/>
      <c r="K52" s="27"/>
      <c r="L52" s="18"/>
      <c r="M52" s="18"/>
      <c r="N52" s="22"/>
      <c r="O52" s="22"/>
      <c r="P52" s="22"/>
      <c r="Q52" s="22"/>
      <c r="R52" s="22"/>
      <c r="S52" s="22"/>
    </row>
    <row r="53" spans="1:19" ht="15.75" customHeight="1" thickBot="1">
      <c r="A53" s="8">
        <f t="shared" si="20"/>
        <v>1100</v>
      </c>
      <c r="B53" s="13"/>
      <c r="C53" s="10">
        <f t="shared" si="14"/>
        <v>582.195875722038</v>
      </c>
      <c r="D53" s="10">
        <f t="shared" si="15"/>
        <v>722.64342143311</v>
      </c>
      <c r="E53" s="10">
        <f t="shared" si="16"/>
        <v>856.4610262969143</v>
      </c>
      <c r="F53" s="10">
        <f t="shared" si="17"/>
        <v>987.157255313626</v>
      </c>
      <c r="G53" s="10">
        <f t="shared" si="18"/>
        <v>1119.8322903244407</v>
      </c>
      <c r="H53" s="10">
        <f t="shared" si="19"/>
        <v>1385.482906577375</v>
      </c>
      <c r="I53" s="15"/>
      <c r="J53" s="15"/>
      <c r="K53" s="27"/>
      <c r="L53" s="18"/>
      <c r="M53" s="18"/>
      <c r="N53" s="22"/>
      <c r="O53" s="22"/>
      <c r="P53" s="22"/>
      <c r="Q53" s="22"/>
      <c r="R53" s="22"/>
      <c r="S53" s="22"/>
    </row>
    <row r="54" spans="1:19" ht="15.75" customHeight="1" thickBot="1">
      <c r="A54" s="8">
        <f t="shared" si="20"/>
        <v>1200</v>
      </c>
      <c r="B54" s="13"/>
      <c r="C54" s="10">
        <f t="shared" si="14"/>
        <v>635.1227735149505</v>
      </c>
      <c r="D54" s="10">
        <f t="shared" si="15"/>
        <v>788.3382779270291</v>
      </c>
      <c r="E54" s="10">
        <f t="shared" si="16"/>
        <v>934.3211195966338</v>
      </c>
      <c r="F54" s="10">
        <f t="shared" si="17"/>
        <v>1076.8988239785012</v>
      </c>
      <c r="G54" s="10">
        <f t="shared" si="18"/>
        <v>1221.6352258084808</v>
      </c>
      <c r="H54" s="10">
        <f t="shared" si="19"/>
        <v>1511.435898084409</v>
      </c>
      <c r="I54" s="15"/>
      <c r="J54" s="15"/>
      <c r="K54" s="27"/>
      <c r="L54" s="18"/>
      <c r="M54" s="18"/>
      <c r="N54" s="22"/>
      <c r="O54" s="22"/>
      <c r="P54" s="22"/>
      <c r="Q54" s="22"/>
      <c r="R54" s="22"/>
      <c r="S54" s="22"/>
    </row>
    <row r="55" spans="1:19" ht="15.75" customHeight="1" thickBot="1">
      <c r="A55" s="8">
        <f>+A54+200</f>
        <v>1400</v>
      </c>
      <c r="B55" s="13"/>
      <c r="C55" s="10">
        <f t="shared" si="14"/>
        <v>740.9765691007756</v>
      </c>
      <c r="D55" s="10">
        <f t="shared" si="15"/>
        <v>919.7279909148674</v>
      </c>
      <c r="E55" s="10">
        <f t="shared" si="16"/>
        <v>1090.0413061960728</v>
      </c>
      <c r="F55" s="10">
        <f t="shared" si="17"/>
        <v>1256.3819613082514</v>
      </c>
      <c r="G55" s="10">
        <f t="shared" si="18"/>
        <v>1425.2410967765609</v>
      </c>
      <c r="H55" s="10">
        <f t="shared" si="19"/>
        <v>1763.3418810984772</v>
      </c>
      <c r="I55" s="15"/>
      <c r="J55" s="15"/>
      <c r="K55" s="27"/>
      <c r="L55" s="18"/>
      <c r="M55" s="18"/>
      <c r="N55" s="22"/>
      <c r="O55" s="22"/>
      <c r="P55" s="22"/>
      <c r="Q55" s="22"/>
      <c r="R55" s="22"/>
      <c r="S55" s="22"/>
    </row>
    <row r="56" spans="1:19" ht="15.75" customHeight="1" thickBot="1">
      <c r="A56" s="8">
        <f>+A55+200</f>
        <v>1600</v>
      </c>
      <c r="B56" s="13"/>
      <c r="C56" s="10">
        <f t="shared" si="14"/>
        <v>846.8303646866007</v>
      </c>
      <c r="D56" s="10">
        <f t="shared" si="15"/>
        <v>1051.1177039027054</v>
      </c>
      <c r="E56" s="10">
        <f t="shared" si="16"/>
        <v>1245.7614927955117</v>
      </c>
      <c r="F56" s="10">
        <f t="shared" si="17"/>
        <v>1435.8650986380014</v>
      </c>
      <c r="G56" s="10">
        <f t="shared" si="18"/>
        <v>1628.846967744641</v>
      </c>
      <c r="H56" s="10">
        <f t="shared" si="19"/>
        <v>2015.2478641125454</v>
      </c>
      <c r="I56" s="15"/>
      <c r="J56" s="15"/>
      <c r="K56" s="27"/>
      <c r="L56" s="18"/>
      <c r="M56" s="18"/>
      <c r="N56" s="22"/>
      <c r="O56" s="22"/>
      <c r="P56" s="22"/>
      <c r="Q56" s="22"/>
      <c r="R56" s="22"/>
      <c r="S56" s="22"/>
    </row>
    <row r="57" spans="1:19" ht="15.75" customHeight="1" thickBot="1">
      <c r="A57" s="8">
        <f>+A56+200</f>
        <v>1800</v>
      </c>
      <c r="B57" s="13"/>
      <c r="C57" s="10">
        <f t="shared" si="14"/>
        <v>952.6841602724257</v>
      </c>
      <c r="D57" s="10">
        <f t="shared" si="15"/>
        <v>1182.5074168905437</v>
      </c>
      <c r="E57" s="10">
        <f t="shared" si="16"/>
        <v>1401.4816793949508</v>
      </c>
      <c r="F57" s="10">
        <f t="shared" si="17"/>
        <v>1615.3482359677519</v>
      </c>
      <c r="G57" s="10">
        <f t="shared" si="18"/>
        <v>1832.452838712721</v>
      </c>
      <c r="H57" s="10">
        <f t="shared" si="19"/>
        <v>2267.1538471266135</v>
      </c>
      <c r="I57" s="15"/>
      <c r="J57" s="15"/>
      <c r="K57" s="27"/>
      <c r="L57" s="18"/>
      <c r="M57" s="18"/>
      <c r="N57" s="22"/>
      <c r="O57" s="22"/>
      <c r="P57" s="22"/>
      <c r="Q57" s="22"/>
      <c r="R57" s="22"/>
      <c r="S57" s="22"/>
    </row>
    <row r="58" spans="1:19" ht="15.75" customHeight="1" thickBot="1">
      <c r="A58" s="8">
        <f>+A57+200</f>
        <v>2000</v>
      </c>
      <c r="B58" s="13"/>
      <c r="C58" s="10">
        <f t="shared" si="14"/>
        <v>1058.5379558582508</v>
      </c>
      <c r="D58" s="10">
        <f t="shared" si="15"/>
        <v>1313.897129878382</v>
      </c>
      <c r="E58" s="10">
        <f t="shared" si="16"/>
        <v>1557.2018659943897</v>
      </c>
      <c r="F58" s="10">
        <f t="shared" si="17"/>
        <v>1794.8313732975018</v>
      </c>
      <c r="G58" s="10">
        <f t="shared" si="18"/>
        <v>2036.0587096808013</v>
      </c>
      <c r="H58" s="10">
        <f t="shared" si="19"/>
        <v>2519.0598301406817</v>
      </c>
      <c r="I58" s="15"/>
      <c r="J58" s="15"/>
      <c r="K58" s="27"/>
      <c r="L58" s="18"/>
      <c r="M58" s="18"/>
      <c r="N58" s="22"/>
      <c r="O58" s="22"/>
      <c r="P58" s="22"/>
      <c r="Q58" s="22"/>
      <c r="R58" s="22"/>
      <c r="S58" s="22"/>
    </row>
    <row r="59" spans="1:19" ht="15.75" customHeight="1" thickBot="1">
      <c r="A59" s="8">
        <v>2300</v>
      </c>
      <c r="B59" s="13"/>
      <c r="C59" s="10">
        <f t="shared" si="14"/>
        <v>1217.3186492369884</v>
      </c>
      <c r="D59" s="10">
        <f t="shared" si="15"/>
        <v>1510.9816993601394</v>
      </c>
      <c r="E59" s="10">
        <f t="shared" si="16"/>
        <v>1790.7821458935482</v>
      </c>
      <c r="F59" s="10">
        <f t="shared" si="17"/>
        <v>2064.0560792921274</v>
      </c>
      <c r="G59" s="10">
        <f t="shared" si="18"/>
        <v>2341.4675161329214</v>
      </c>
      <c r="H59" s="10">
        <f t="shared" si="19"/>
        <v>2896.9188046617837</v>
      </c>
      <c r="I59" s="15"/>
      <c r="J59" s="15"/>
      <c r="K59" s="27"/>
      <c r="L59" s="18"/>
      <c r="M59" s="18"/>
      <c r="N59" s="22"/>
      <c r="O59" s="22"/>
      <c r="P59" s="22"/>
      <c r="Q59" s="22"/>
      <c r="R59" s="22"/>
      <c r="S59" s="22"/>
    </row>
    <row r="60" spans="1:19" ht="15.75" customHeight="1" thickBot="1">
      <c r="A60" s="8">
        <v>2600</v>
      </c>
      <c r="B60" s="13"/>
      <c r="C60" s="10">
        <f t="shared" si="14"/>
        <v>1376.099342615726</v>
      </c>
      <c r="D60" s="10">
        <f t="shared" si="15"/>
        <v>1708.0662688418965</v>
      </c>
      <c r="E60" s="10">
        <f t="shared" si="16"/>
        <v>2024.3624257927065</v>
      </c>
      <c r="F60" s="10">
        <f t="shared" si="17"/>
        <v>2333.2807852867522</v>
      </c>
      <c r="G60" s="10">
        <f t="shared" si="18"/>
        <v>2646.876322585041</v>
      </c>
      <c r="H60" s="10">
        <f t="shared" si="19"/>
        <v>3274.7777791828858</v>
      </c>
      <c r="I60" s="15"/>
      <c r="J60" s="15"/>
      <c r="K60" s="27"/>
      <c r="L60" s="18"/>
      <c r="M60" s="18"/>
      <c r="N60" s="22"/>
      <c r="O60" s="22"/>
      <c r="P60" s="22"/>
      <c r="Q60" s="22"/>
      <c r="R60" s="22"/>
      <c r="S60" s="22"/>
    </row>
    <row r="61" spans="1:19" ht="15.75" customHeight="1" thickBot="1">
      <c r="A61" s="8">
        <v>3000</v>
      </c>
      <c r="B61" s="13"/>
      <c r="C61" s="10">
        <f t="shared" si="14"/>
        <v>1587.8069337873762</v>
      </c>
      <c r="D61" s="10">
        <f t="shared" si="15"/>
        <v>1970.8456948175728</v>
      </c>
      <c r="E61" s="10">
        <f t="shared" si="16"/>
        <v>2335.8027989915845</v>
      </c>
      <c r="F61" s="10">
        <f t="shared" si="17"/>
        <v>2692.2470599462526</v>
      </c>
      <c r="G61" s="10">
        <f t="shared" si="18"/>
        <v>3054.088064521202</v>
      </c>
      <c r="H61" s="10">
        <f t="shared" si="19"/>
        <v>3778.5897452110225</v>
      </c>
      <c r="I61" s="15"/>
      <c r="J61" s="15"/>
      <c r="K61" s="27"/>
      <c r="L61" s="18"/>
      <c r="M61" s="18"/>
      <c r="N61" s="22"/>
      <c r="O61" s="22"/>
      <c r="P61" s="22"/>
      <c r="Q61" s="22"/>
      <c r="R61" s="22"/>
      <c r="S61" s="22"/>
    </row>
    <row r="62" spans="1:19" ht="15.75" customHeight="1" thickBot="1">
      <c r="A62" s="8" t="s">
        <v>4</v>
      </c>
      <c r="B62" s="8"/>
      <c r="C62" s="8">
        <v>1.285</v>
      </c>
      <c r="D62" s="8">
        <v>1.296</v>
      </c>
      <c r="E62" s="8">
        <v>1.307</v>
      </c>
      <c r="F62" s="8">
        <v>1.318</v>
      </c>
      <c r="G62" s="8">
        <v>1.318</v>
      </c>
      <c r="H62" s="8">
        <v>1.316</v>
      </c>
      <c r="I62" s="15"/>
      <c r="J62" s="15"/>
      <c r="K62" s="27"/>
      <c r="L62" s="18"/>
      <c r="M62" s="18"/>
      <c r="N62" s="18"/>
      <c r="O62" s="18"/>
      <c r="P62" s="18"/>
      <c r="Q62" s="18"/>
      <c r="R62" s="18"/>
      <c r="S62" s="18"/>
    </row>
  </sheetData>
  <sheetProtection password="DE6A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A1">
      <selection activeCell="D6" sqref="D6"/>
    </sheetView>
  </sheetViews>
  <sheetFormatPr defaultColWidth="9.140625" defaultRowHeight="15"/>
  <cols>
    <col min="3" max="3" width="9.57421875" style="0" bestFit="1" customWidth="1"/>
    <col min="4" max="4" width="10.57421875" style="0" bestFit="1" customWidth="1"/>
  </cols>
  <sheetData>
    <row r="2" spans="1:12" ht="21">
      <c r="A2" t="s">
        <v>24</v>
      </c>
      <c r="H2" s="7" t="s">
        <v>0</v>
      </c>
      <c r="I2" s="7" t="s">
        <v>30</v>
      </c>
      <c r="J2" s="7"/>
      <c r="K2" s="7"/>
      <c r="L2" s="7"/>
    </row>
    <row r="4" spans="1:10" ht="18.75" thickBot="1">
      <c r="A4" s="4"/>
      <c r="C4" s="4" t="s">
        <v>5</v>
      </c>
      <c r="I4" s="5" t="s">
        <v>15</v>
      </c>
      <c r="J4" s="5"/>
    </row>
    <row r="5" spans="2:5" ht="15" thickBot="1">
      <c r="B5" s="11" t="s">
        <v>7</v>
      </c>
      <c r="C5" s="11" t="s">
        <v>8</v>
      </c>
      <c r="D5" s="11" t="s">
        <v>9</v>
      </c>
      <c r="E5" s="14" t="s">
        <v>6</v>
      </c>
    </row>
    <row r="6" spans="2:5" ht="23.25" customHeight="1" thickBot="1">
      <c r="B6" s="24">
        <v>75</v>
      </c>
      <c r="C6" s="24">
        <v>65</v>
      </c>
      <c r="D6" s="24">
        <v>20</v>
      </c>
      <c r="E6" s="25">
        <f>+($B$6+$C$6)/2-$D$6</f>
        <v>50</v>
      </c>
    </row>
    <row r="7" ht="14.25" customHeight="1"/>
    <row r="8" spans="1:19" ht="20.25" customHeight="1" hidden="1">
      <c r="A8" t="s">
        <v>10</v>
      </c>
      <c r="C8">
        <v>279</v>
      </c>
      <c r="D8">
        <v>344</v>
      </c>
      <c r="E8">
        <v>413</v>
      </c>
      <c r="F8">
        <v>488</v>
      </c>
      <c r="G8">
        <v>572</v>
      </c>
      <c r="H8">
        <v>767</v>
      </c>
      <c r="L8" t="s">
        <v>10</v>
      </c>
      <c r="N8">
        <v>496</v>
      </c>
      <c r="O8">
        <v>636</v>
      </c>
      <c r="P8">
        <v>768</v>
      </c>
      <c r="Q8">
        <v>894</v>
      </c>
      <c r="R8">
        <v>1013</v>
      </c>
      <c r="S8">
        <v>1234</v>
      </c>
    </row>
    <row r="9" ht="18" customHeight="1"/>
    <row r="10" spans="4:15" ht="15">
      <c r="D10" s="6" t="s">
        <v>25</v>
      </c>
      <c r="O10" s="6" t="s">
        <v>16</v>
      </c>
    </row>
    <row r="12" ht="15" thickBot="1"/>
    <row r="13" spans="1:19" ht="15" thickBot="1">
      <c r="A13" s="11" t="s">
        <v>1</v>
      </c>
      <c r="B13" s="1"/>
      <c r="C13" s="8">
        <v>300</v>
      </c>
      <c r="D13" s="8">
        <v>400</v>
      </c>
      <c r="E13" s="8">
        <v>500</v>
      </c>
      <c r="F13" s="8">
        <v>600</v>
      </c>
      <c r="G13" s="8">
        <v>700</v>
      </c>
      <c r="H13" s="8">
        <v>900</v>
      </c>
      <c r="L13" s="11" t="s">
        <v>1</v>
      </c>
      <c r="M13" s="11"/>
      <c r="N13" s="8">
        <v>300</v>
      </c>
      <c r="O13" s="8">
        <v>400</v>
      </c>
      <c r="P13" s="8">
        <v>500</v>
      </c>
      <c r="Q13" s="8">
        <v>600</v>
      </c>
      <c r="R13" s="8">
        <v>700</v>
      </c>
      <c r="S13" s="8">
        <v>900</v>
      </c>
    </row>
    <row r="14" spans="1:19" ht="15" thickBot="1">
      <c r="A14" s="11"/>
      <c r="B14" s="3"/>
      <c r="C14" s="2"/>
      <c r="D14" s="2"/>
      <c r="E14" s="2"/>
      <c r="F14" s="2"/>
      <c r="G14" s="2"/>
      <c r="H14" s="2"/>
      <c r="L14" s="11"/>
      <c r="M14" s="12"/>
      <c r="N14" s="13"/>
      <c r="O14" s="13"/>
      <c r="P14" s="13"/>
      <c r="Q14" s="13"/>
      <c r="R14" s="13"/>
      <c r="S14" s="13"/>
    </row>
    <row r="15" spans="1:19" ht="15" thickBot="1">
      <c r="A15" s="11" t="s">
        <v>3</v>
      </c>
      <c r="B15" s="3"/>
      <c r="C15" s="2"/>
      <c r="D15" s="2"/>
      <c r="E15" s="2"/>
      <c r="F15" s="2"/>
      <c r="G15" s="2"/>
      <c r="H15" s="2"/>
      <c r="L15" s="11" t="s">
        <v>3</v>
      </c>
      <c r="M15" s="12"/>
      <c r="N15" s="13"/>
      <c r="O15" s="13"/>
      <c r="P15" s="13"/>
      <c r="Q15" s="13"/>
      <c r="R15" s="13"/>
      <c r="S15" s="13"/>
    </row>
    <row r="16" spans="1:19" ht="15" thickBot="1">
      <c r="A16" s="8">
        <v>400</v>
      </c>
      <c r="B16" s="9"/>
      <c r="C16" s="23">
        <f>+($E$6*2/100)^$C$32*($C$8*A16/1000)</f>
        <v>111.6</v>
      </c>
      <c r="D16" s="10">
        <f>+($E$6*2/100)^$D$32*($D$8*A16/1000)</f>
        <v>137.6</v>
      </c>
      <c r="E16" s="10">
        <f>+($E$6*2/100)^$E$32*($E$8*A16/1000)</f>
        <v>165.2</v>
      </c>
      <c r="F16" s="10">
        <f>+($E$6*2/100)^$F$32*($F$8*A16/1000)</f>
        <v>195.2</v>
      </c>
      <c r="G16" s="10">
        <f>+($E$6*2/100)^$G$32*($G$8*A16/1000)</f>
        <v>228.8</v>
      </c>
      <c r="H16" s="10">
        <f>+($E$6*2/100)^$H$32*($H$8*A16/1000)</f>
        <v>306.8</v>
      </c>
      <c r="L16" s="8">
        <v>400</v>
      </c>
      <c r="M16" s="12"/>
      <c r="N16" s="10">
        <f>+($E$6*2/100)^$N$32*($N$8*A16/1000)</f>
        <v>198.4</v>
      </c>
      <c r="O16" s="10">
        <f>+($E$6*2/100)^$O$32*($O$8*A16/1000)</f>
        <v>254.4</v>
      </c>
      <c r="P16" s="10">
        <f>+($E$6*2/100)^$P$32*($P$8*A16/1000)</f>
        <v>307.2</v>
      </c>
      <c r="Q16" s="10">
        <f>+($E$6*2/100)^$Q$32*($Q$8*A16/1000)</f>
        <v>357.6</v>
      </c>
      <c r="R16" s="10">
        <f>+($E$6*2/100)^$R$32*($R$8*A16/1000)</f>
        <v>405.2</v>
      </c>
      <c r="S16" s="10">
        <f>+($E$6*2/100)^$S$32*($S$8*A16/1000)</f>
        <v>493.6</v>
      </c>
    </row>
    <row r="17" spans="1:19" ht="15" thickBot="1">
      <c r="A17" s="8">
        <f>+A16+100</f>
        <v>500</v>
      </c>
      <c r="B17" s="9"/>
      <c r="C17" s="10">
        <f aca="true" t="shared" si="0" ref="C17:C31">+($E$6*2/100)^$C$32*($C$8*A17/1000)</f>
        <v>139.5</v>
      </c>
      <c r="D17" s="10">
        <f aca="true" t="shared" si="1" ref="D17:D31">+($E$6*2/100)^$D$32*($D$8*A17/1000)</f>
        <v>172</v>
      </c>
      <c r="E17" s="10">
        <f aca="true" t="shared" si="2" ref="E17:E31">+($E$6*2/100)^$E$32*($E$8*A17/1000)</f>
        <v>206.5</v>
      </c>
      <c r="F17" s="10">
        <f aca="true" t="shared" si="3" ref="F17:F31">+($E$6*2/100)^$F$32*($F$8*A17/1000)</f>
        <v>244</v>
      </c>
      <c r="G17" s="10">
        <f aca="true" t="shared" si="4" ref="G17:G31">+($E$6*2/100)^$G$32*($G$8*A17/1000)</f>
        <v>286</v>
      </c>
      <c r="H17" s="10">
        <f aca="true" t="shared" si="5" ref="H17:H31">+($E$6*2/100)^$H$32*($H$8*A17/1000)</f>
        <v>383.5</v>
      </c>
      <c r="L17" s="8">
        <f>+L16+100</f>
        <v>500</v>
      </c>
      <c r="M17" s="12"/>
      <c r="N17" s="10">
        <f aca="true" t="shared" si="6" ref="N17:N31">+($E$6*2/100)^$N$32*($N$8*A17/1000)</f>
        <v>248</v>
      </c>
      <c r="O17" s="10">
        <f aca="true" t="shared" si="7" ref="O17:O31">+($E$6*2/100)^$O$32*($O$8*A17/1000)</f>
        <v>318</v>
      </c>
      <c r="P17" s="10">
        <f aca="true" t="shared" si="8" ref="P17:P31">+($E$6*2/100)^$P$32*($P$8*A17/1000)</f>
        <v>384</v>
      </c>
      <c r="Q17" s="10">
        <f aca="true" t="shared" si="9" ref="Q17:Q31">+($E$6*2/100)^$Q$32*($Q$8*A17/1000)</f>
        <v>447</v>
      </c>
      <c r="R17" s="10">
        <f aca="true" t="shared" si="10" ref="R17:R31">+($E$6*2/100)^$R$32*($R$8*A17/1000)</f>
        <v>506.5</v>
      </c>
      <c r="S17" s="10">
        <f aca="true" t="shared" si="11" ref="S17:S31">+($E$6*2/100)^$S$32*($S$8*A17/1000)</f>
        <v>617</v>
      </c>
    </row>
    <row r="18" spans="1:19" ht="15" thickBot="1">
      <c r="A18" s="8">
        <f aca="true" t="shared" si="12" ref="A18:A24">+A17+100</f>
        <v>600</v>
      </c>
      <c r="B18" s="9"/>
      <c r="C18" s="10">
        <f t="shared" si="0"/>
        <v>167.4</v>
      </c>
      <c r="D18" s="10">
        <f t="shared" si="1"/>
        <v>206.4</v>
      </c>
      <c r="E18" s="10">
        <f t="shared" si="2"/>
        <v>247.8</v>
      </c>
      <c r="F18" s="10">
        <f t="shared" si="3"/>
        <v>292.8</v>
      </c>
      <c r="G18" s="10">
        <f t="shared" si="4"/>
        <v>343.2</v>
      </c>
      <c r="H18" s="10">
        <f t="shared" si="5"/>
        <v>460.2</v>
      </c>
      <c r="L18" s="8">
        <f aca="true" t="shared" si="13" ref="L18:L24">+L17+100</f>
        <v>600</v>
      </c>
      <c r="M18" s="12"/>
      <c r="N18" s="10">
        <f t="shared" si="6"/>
        <v>297.6</v>
      </c>
      <c r="O18" s="10">
        <f t="shared" si="7"/>
        <v>381.6</v>
      </c>
      <c r="P18" s="10">
        <f t="shared" si="8"/>
        <v>460.8</v>
      </c>
      <c r="Q18" s="10">
        <f t="shared" si="9"/>
        <v>536.4</v>
      </c>
      <c r="R18" s="10">
        <f t="shared" si="10"/>
        <v>607.8</v>
      </c>
      <c r="S18" s="10">
        <f t="shared" si="11"/>
        <v>740.4</v>
      </c>
    </row>
    <row r="19" spans="1:19" ht="15" thickBot="1">
      <c r="A19" s="8">
        <f t="shared" si="12"/>
        <v>700</v>
      </c>
      <c r="B19" s="9"/>
      <c r="C19" s="10">
        <f t="shared" si="0"/>
        <v>195.3</v>
      </c>
      <c r="D19" s="10">
        <f t="shared" si="1"/>
        <v>240.8</v>
      </c>
      <c r="E19" s="10">
        <f t="shared" si="2"/>
        <v>289.1</v>
      </c>
      <c r="F19" s="10">
        <f t="shared" si="3"/>
        <v>341.6</v>
      </c>
      <c r="G19" s="10">
        <f t="shared" si="4"/>
        <v>400.4</v>
      </c>
      <c r="H19" s="10">
        <f t="shared" si="5"/>
        <v>536.9</v>
      </c>
      <c r="L19" s="8">
        <f t="shared" si="13"/>
        <v>700</v>
      </c>
      <c r="M19" s="12"/>
      <c r="N19" s="10">
        <f t="shared" si="6"/>
        <v>347.2</v>
      </c>
      <c r="O19" s="10">
        <f t="shared" si="7"/>
        <v>445.2</v>
      </c>
      <c r="P19" s="10">
        <f t="shared" si="8"/>
        <v>537.6</v>
      </c>
      <c r="Q19" s="10">
        <f t="shared" si="9"/>
        <v>625.8</v>
      </c>
      <c r="R19" s="10">
        <f t="shared" si="10"/>
        <v>709.1</v>
      </c>
      <c r="S19" s="10">
        <f t="shared" si="11"/>
        <v>863.8</v>
      </c>
    </row>
    <row r="20" spans="1:19" ht="15" thickBot="1">
      <c r="A20" s="8">
        <f t="shared" si="12"/>
        <v>800</v>
      </c>
      <c r="B20" s="9"/>
      <c r="C20" s="10">
        <f t="shared" si="0"/>
        <v>223.2</v>
      </c>
      <c r="D20" s="10">
        <f t="shared" si="1"/>
        <v>275.2</v>
      </c>
      <c r="E20" s="10">
        <f t="shared" si="2"/>
        <v>330.4</v>
      </c>
      <c r="F20" s="10">
        <f t="shared" si="3"/>
        <v>390.4</v>
      </c>
      <c r="G20" s="10">
        <f t="shared" si="4"/>
        <v>457.6</v>
      </c>
      <c r="H20" s="10">
        <f t="shared" si="5"/>
        <v>613.6</v>
      </c>
      <c r="L20" s="8">
        <f t="shared" si="13"/>
        <v>800</v>
      </c>
      <c r="M20" s="12"/>
      <c r="N20" s="10">
        <f t="shared" si="6"/>
        <v>396.8</v>
      </c>
      <c r="O20" s="10">
        <f t="shared" si="7"/>
        <v>508.8</v>
      </c>
      <c r="P20" s="10">
        <f t="shared" si="8"/>
        <v>614.4</v>
      </c>
      <c r="Q20" s="10">
        <f t="shared" si="9"/>
        <v>715.2</v>
      </c>
      <c r="R20" s="10">
        <f t="shared" si="10"/>
        <v>810.4</v>
      </c>
      <c r="S20" s="10">
        <f t="shared" si="11"/>
        <v>987.2</v>
      </c>
    </row>
    <row r="21" spans="1:19" ht="15" thickBot="1">
      <c r="A21" s="8">
        <f t="shared" si="12"/>
        <v>900</v>
      </c>
      <c r="B21" s="9"/>
      <c r="C21" s="10">
        <f t="shared" si="0"/>
        <v>251.1</v>
      </c>
      <c r="D21" s="10">
        <f t="shared" si="1"/>
        <v>309.6</v>
      </c>
      <c r="E21" s="10">
        <f t="shared" si="2"/>
        <v>371.7</v>
      </c>
      <c r="F21" s="10">
        <f t="shared" si="3"/>
        <v>439.2</v>
      </c>
      <c r="G21" s="10">
        <f t="shared" si="4"/>
        <v>514.8</v>
      </c>
      <c r="H21" s="10">
        <f t="shared" si="5"/>
        <v>690.3</v>
      </c>
      <c r="L21" s="8">
        <f t="shared" si="13"/>
        <v>900</v>
      </c>
      <c r="M21" s="12"/>
      <c r="N21" s="10">
        <f t="shared" si="6"/>
        <v>446.4</v>
      </c>
      <c r="O21" s="10">
        <f t="shared" si="7"/>
        <v>572.4</v>
      </c>
      <c r="P21" s="10">
        <f t="shared" si="8"/>
        <v>691.2</v>
      </c>
      <c r="Q21" s="10">
        <f t="shared" si="9"/>
        <v>804.6</v>
      </c>
      <c r="R21" s="10">
        <f t="shared" si="10"/>
        <v>911.7</v>
      </c>
      <c r="S21" s="10">
        <f t="shared" si="11"/>
        <v>1110.6</v>
      </c>
    </row>
    <row r="22" spans="1:19" ht="15" thickBot="1">
      <c r="A22" s="8">
        <f t="shared" si="12"/>
        <v>1000</v>
      </c>
      <c r="B22" s="9"/>
      <c r="C22" s="10">
        <f t="shared" si="0"/>
        <v>279</v>
      </c>
      <c r="D22" s="10">
        <f t="shared" si="1"/>
        <v>344</v>
      </c>
      <c r="E22" s="10">
        <f t="shared" si="2"/>
        <v>413</v>
      </c>
      <c r="F22" s="10">
        <f t="shared" si="3"/>
        <v>488</v>
      </c>
      <c r="G22" s="10">
        <f t="shared" si="4"/>
        <v>572</v>
      </c>
      <c r="H22" s="10">
        <f t="shared" si="5"/>
        <v>767</v>
      </c>
      <c r="L22" s="8">
        <f t="shared" si="13"/>
        <v>1000</v>
      </c>
      <c r="M22" s="12"/>
      <c r="N22" s="10">
        <f t="shared" si="6"/>
        <v>496</v>
      </c>
      <c r="O22" s="10">
        <f t="shared" si="7"/>
        <v>636</v>
      </c>
      <c r="P22" s="10">
        <f t="shared" si="8"/>
        <v>768</v>
      </c>
      <c r="Q22" s="10">
        <f t="shared" si="9"/>
        <v>894</v>
      </c>
      <c r="R22" s="10">
        <f t="shared" si="10"/>
        <v>1013</v>
      </c>
      <c r="S22" s="10">
        <f t="shared" si="11"/>
        <v>1234</v>
      </c>
    </row>
    <row r="23" spans="1:19" ht="15" thickBot="1">
      <c r="A23" s="8">
        <f t="shared" si="12"/>
        <v>1100</v>
      </c>
      <c r="B23" s="9"/>
      <c r="C23" s="10">
        <f t="shared" si="0"/>
        <v>306.9</v>
      </c>
      <c r="D23" s="10">
        <f t="shared" si="1"/>
        <v>378.4</v>
      </c>
      <c r="E23" s="10">
        <f t="shared" si="2"/>
        <v>454.3</v>
      </c>
      <c r="F23" s="10">
        <f t="shared" si="3"/>
        <v>536.8</v>
      </c>
      <c r="G23" s="10">
        <f t="shared" si="4"/>
        <v>629.2</v>
      </c>
      <c r="H23" s="10">
        <f t="shared" si="5"/>
        <v>843.7</v>
      </c>
      <c r="L23" s="8">
        <f t="shared" si="13"/>
        <v>1100</v>
      </c>
      <c r="M23" s="12"/>
      <c r="N23" s="10">
        <f t="shared" si="6"/>
        <v>545.6</v>
      </c>
      <c r="O23" s="10">
        <f t="shared" si="7"/>
        <v>699.6</v>
      </c>
      <c r="P23" s="10">
        <f t="shared" si="8"/>
        <v>844.8</v>
      </c>
      <c r="Q23" s="10">
        <f t="shared" si="9"/>
        <v>983.4</v>
      </c>
      <c r="R23" s="10">
        <f t="shared" si="10"/>
        <v>1114.3</v>
      </c>
      <c r="S23" s="10">
        <f t="shared" si="11"/>
        <v>1357.4</v>
      </c>
    </row>
    <row r="24" spans="1:19" ht="15" thickBot="1">
      <c r="A24" s="8">
        <f t="shared" si="12"/>
        <v>1200</v>
      </c>
      <c r="B24" s="9"/>
      <c r="C24" s="10">
        <f t="shared" si="0"/>
        <v>334.8</v>
      </c>
      <c r="D24" s="10">
        <f t="shared" si="1"/>
        <v>412.8</v>
      </c>
      <c r="E24" s="10">
        <f t="shared" si="2"/>
        <v>495.6</v>
      </c>
      <c r="F24" s="10">
        <f t="shared" si="3"/>
        <v>585.6</v>
      </c>
      <c r="G24" s="10">
        <f t="shared" si="4"/>
        <v>686.4</v>
      </c>
      <c r="H24" s="10">
        <f t="shared" si="5"/>
        <v>920.4</v>
      </c>
      <c r="L24" s="8">
        <f t="shared" si="13"/>
        <v>1200</v>
      </c>
      <c r="M24" s="12"/>
      <c r="N24" s="10">
        <f t="shared" si="6"/>
        <v>595.2</v>
      </c>
      <c r="O24" s="10">
        <f t="shared" si="7"/>
        <v>763.2</v>
      </c>
      <c r="P24" s="10">
        <f t="shared" si="8"/>
        <v>921.6</v>
      </c>
      <c r="Q24" s="10">
        <f t="shared" si="9"/>
        <v>1072.8</v>
      </c>
      <c r="R24" s="10">
        <f t="shared" si="10"/>
        <v>1215.6</v>
      </c>
      <c r="S24" s="10">
        <f t="shared" si="11"/>
        <v>1480.8</v>
      </c>
    </row>
    <row r="25" spans="1:19" ht="15" thickBot="1">
      <c r="A25" s="8">
        <f>+A24+200</f>
        <v>1400</v>
      </c>
      <c r="B25" s="9"/>
      <c r="C25" s="10">
        <f t="shared" si="0"/>
        <v>390.6</v>
      </c>
      <c r="D25" s="10">
        <f t="shared" si="1"/>
        <v>481.6</v>
      </c>
      <c r="E25" s="10">
        <f t="shared" si="2"/>
        <v>578.2</v>
      </c>
      <c r="F25" s="10">
        <f t="shared" si="3"/>
        <v>683.2</v>
      </c>
      <c r="G25" s="10">
        <f t="shared" si="4"/>
        <v>800.8</v>
      </c>
      <c r="H25" s="10">
        <f t="shared" si="5"/>
        <v>1073.8</v>
      </c>
      <c r="L25" s="8">
        <f>+L24+200</f>
        <v>1400</v>
      </c>
      <c r="M25" s="12"/>
      <c r="N25" s="10">
        <f t="shared" si="6"/>
        <v>694.4</v>
      </c>
      <c r="O25" s="10">
        <f t="shared" si="7"/>
        <v>890.4</v>
      </c>
      <c r="P25" s="10">
        <f t="shared" si="8"/>
        <v>1075.2</v>
      </c>
      <c r="Q25" s="10">
        <f t="shared" si="9"/>
        <v>1251.6</v>
      </c>
      <c r="R25" s="10">
        <f t="shared" si="10"/>
        <v>1418.2</v>
      </c>
      <c r="S25" s="10">
        <f t="shared" si="11"/>
        <v>1727.6</v>
      </c>
    </row>
    <row r="26" spans="1:19" ht="15" thickBot="1">
      <c r="A26" s="8">
        <f>+A25+200</f>
        <v>1600</v>
      </c>
      <c r="B26" s="9"/>
      <c r="C26" s="10">
        <f t="shared" si="0"/>
        <v>446.4</v>
      </c>
      <c r="D26" s="10">
        <f t="shared" si="1"/>
        <v>550.4</v>
      </c>
      <c r="E26" s="10">
        <f t="shared" si="2"/>
        <v>660.8</v>
      </c>
      <c r="F26" s="10">
        <f t="shared" si="3"/>
        <v>780.8</v>
      </c>
      <c r="G26" s="10">
        <f t="shared" si="4"/>
        <v>915.2</v>
      </c>
      <c r="H26" s="10">
        <f t="shared" si="5"/>
        <v>1227.2</v>
      </c>
      <c r="L26" s="8">
        <f>+L25+200</f>
        <v>1600</v>
      </c>
      <c r="M26" s="12"/>
      <c r="N26" s="10">
        <f t="shared" si="6"/>
        <v>793.6</v>
      </c>
      <c r="O26" s="10">
        <f t="shared" si="7"/>
        <v>1017.6</v>
      </c>
      <c r="P26" s="10">
        <f t="shared" si="8"/>
        <v>1228.8</v>
      </c>
      <c r="Q26" s="10">
        <f t="shared" si="9"/>
        <v>1430.4</v>
      </c>
      <c r="R26" s="10">
        <f t="shared" si="10"/>
        <v>1620.8</v>
      </c>
      <c r="S26" s="10">
        <f t="shared" si="11"/>
        <v>1974.4</v>
      </c>
    </row>
    <row r="27" spans="1:19" ht="15" thickBot="1">
      <c r="A27" s="8">
        <f>+A26+200</f>
        <v>1800</v>
      </c>
      <c r="B27" s="9"/>
      <c r="C27" s="10">
        <f t="shared" si="0"/>
        <v>502.2</v>
      </c>
      <c r="D27" s="10">
        <f t="shared" si="1"/>
        <v>619.2</v>
      </c>
      <c r="E27" s="10">
        <f t="shared" si="2"/>
        <v>743.4</v>
      </c>
      <c r="F27" s="10">
        <f t="shared" si="3"/>
        <v>878.4</v>
      </c>
      <c r="G27" s="10">
        <f t="shared" si="4"/>
        <v>1029.6</v>
      </c>
      <c r="H27" s="10">
        <f t="shared" si="5"/>
        <v>1380.6</v>
      </c>
      <c r="L27" s="8">
        <f>+L26+200</f>
        <v>1800</v>
      </c>
      <c r="M27" s="12"/>
      <c r="N27" s="10">
        <f t="shared" si="6"/>
        <v>892.8</v>
      </c>
      <c r="O27" s="10">
        <f t="shared" si="7"/>
        <v>1144.8</v>
      </c>
      <c r="P27" s="10">
        <f t="shared" si="8"/>
        <v>1382.4</v>
      </c>
      <c r="Q27" s="10">
        <f t="shared" si="9"/>
        <v>1609.2</v>
      </c>
      <c r="R27" s="10">
        <f t="shared" si="10"/>
        <v>1823.4</v>
      </c>
      <c r="S27" s="10">
        <f t="shared" si="11"/>
        <v>2221.2</v>
      </c>
    </row>
    <row r="28" spans="1:19" ht="15" thickBot="1">
      <c r="A28" s="8">
        <f>+A27+200</f>
        <v>2000</v>
      </c>
      <c r="B28" s="9"/>
      <c r="C28" s="10">
        <f t="shared" si="0"/>
        <v>558</v>
      </c>
      <c r="D28" s="10">
        <f t="shared" si="1"/>
        <v>688</v>
      </c>
      <c r="E28" s="10">
        <f t="shared" si="2"/>
        <v>826</v>
      </c>
      <c r="F28" s="10">
        <f t="shared" si="3"/>
        <v>976</v>
      </c>
      <c r="G28" s="10">
        <f t="shared" si="4"/>
        <v>1144</v>
      </c>
      <c r="H28" s="10">
        <f t="shared" si="5"/>
        <v>1534</v>
      </c>
      <c r="L28" s="8">
        <f>+L27+200</f>
        <v>2000</v>
      </c>
      <c r="M28" s="12"/>
      <c r="N28" s="10">
        <f t="shared" si="6"/>
        <v>992</v>
      </c>
      <c r="O28" s="10">
        <f t="shared" si="7"/>
        <v>1272</v>
      </c>
      <c r="P28" s="10">
        <f t="shared" si="8"/>
        <v>1536</v>
      </c>
      <c r="Q28" s="10">
        <f t="shared" si="9"/>
        <v>1788</v>
      </c>
      <c r="R28" s="10">
        <f t="shared" si="10"/>
        <v>2026</v>
      </c>
      <c r="S28" s="10">
        <f t="shared" si="11"/>
        <v>2468</v>
      </c>
    </row>
    <row r="29" spans="1:19" ht="15" thickBot="1">
      <c r="A29" s="8">
        <v>2300</v>
      </c>
      <c r="B29" s="9"/>
      <c r="C29" s="10">
        <f t="shared" si="0"/>
        <v>641.7</v>
      </c>
      <c r="D29" s="10">
        <f t="shared" si="1"/>
        <v>791.2</v>
      </c>
      <c r="E29" s="10">
        <f t="shared" si="2"/>
        <v>949.9</v>
      </c>
      <c r="F29" s="10">
        <f t="shared" si="3"/>
        <v>1122.4</v>
      </c>
      <c r="G29" s="10">
        <f t="shared" si="4"/>
        <v>1315.6</v>
      </c>
      <c r="H29" s="10">
        <f t="shared" si="5"/>
        <v>1764.1</v>
      </c>
      <c r="L29" s="8">
        <v>2300</v>
      </c>
      <c r="M29" s="12"/>
      <c r="N29" s="10">
        <f t="shared" si="6"/>
        <v>1140.8</v>
      </c>
      <c r="O29" s="10">
        <f t="shared" si="7"/>
        <v>1462.8</v>
      </c>
      <c r="P29" s="10">
        <f t="shared" si="8"/>
        <v>1766.4</v>
      </c>
      <c r="Q29" s="10">
        <f t="shared" si="9"/>
        <v>2056.2</v>
      </c>
      <c r="R29" s="10">
        <f t="shared" si="10"/>
        <v>2329.9</v>
      </c>
      <c r="S29" s="10">
        <f t="shared" si="11"/>
        <v>2838.2</v>
      </c>
    </row>
    <row r="30" spans="1:19" ht="15" thickBot="1">
      <c r="A30" s="8">
        <v>2600</v>
      </c>
      <c r="B30" s="9"/>
      <c r="C30" s="10">
        <f t="shared" si="0"/>
        <v>725.4</v>
      </c>
      <c r="D30" s="10">
        <f t="shared" si="1"/>
        <v>894.4</v>
      </c>
      <c r="E30" s="10">
        <f t="shared" si="2"/>
        <v>1073.8</v>
      </c>
      <c r="F30" s="10">
        <f t="shared" si="3"/>
        <v>1268.8</v>
      </c>
      <c r="G30" s="10">
        <f t="shared" si="4"/>
        <v>1487.2</v>
      </c>
      <c r="H30" s="10">
        <f t="shared" si="5"/>
        <v>1994.2</v>
      </c>
      <c r="L30" s="8">
        <v>2600</v>
      </c>
      <c r="M30" s="12"/>
      <c r="N30" s="10">
        <f t="shared" si="6"/>
        <v>1289.6</v>
      </c>
      <c r="O30" s="10">
        <f t="shared" si="7"/>
        <v>1653.6</v>
      </c>
      <c r="P30" s="10">
        <f t="shared" si="8"/>
        <v>1996.8</v>
      </c>
      <c r="Q30" s="10">
        <f t="shared" si="9"/>
        <v>2324.4</v>
      </c>
      <c r="R30" s="10">
        <f t="shared" si="10"/>
        <v>2633.8</v>
      </c>
      <c r="S30" s="10">
        <f t="shared" si="11"/>
        <v>3208.4</v>
      </c>
    </row>
    <row r="31" spans="1:19" ht="15" thickBot="1">
      <c r="A31" s="8">
        <v>3000</v>
      </c>
      <c r="B31" s="9"/>
      <c r="C31" s="10">
        <f t="shared" si="0"/>
        <v>837</v>
      </c>
      <c r="D31" s="10">
        <f t="shared" si="1"/>
        <v>1032</v>
      </c>
      <c r="E31" s="10">
        <f t="shared" si="2"/>
        <v>1239</v>
      </c>
      <c r="F31" s="10">
        <f t="shared" si="3"/>
        <v>1464</v>
      </c>
      <c r="G31" s="10">
        <f t="shared" si="4"/>
        <v>1716</v>
      </c>
      <c r="H31" s="10">
        <f t="shared" si="5"/>
        <v>2301</v>
      </c>
      <c r="L31" s="8">
        <v>3000</v>
      </c>
      <c r="M31" s="12"/>
      <c r="N31" s="10">
        <f t="shared" si="6"/>
        <v>1488</v>
      </c>
      <c r="O31" s="10">
        <f t="shared" si="7"/>
        <v>1908</v>
      </c>
      <c r="P31" s="10">
        <f t="shared" si="8"/>
        <v>2304</v>
      </c>
      <c r="Q31" s="10">
        <f t="shared" si="9"/>
        <v>2682</v>
      </c>
      <c r="R31" s="10">
        <f t="shared" si="10"/>
        <v>3039</v>
      </c>
      <c r="S31" s="10">
        <f t="shared" si="11"/>
        <v>3702</v>
      </c>
    </row>
    <row r="32" spans="1:19" ht="15" thickBot="1">
      <c r="A32" s="8" t="s">
        <v>4</v>
      </c>
      <c r="B32" s="8"/>
      <c r="C32" s="8">
        <v>1.301</v>
      </c>
      <c r="D32" s="8">
        <v>1.315</v>
      </c>
      <c r="E32" s="8">
        <v>1.329</v>
      </c>
      <c r="F32" s="8">
        <v>1.343</v>
      </c>
      <c r="G32" s="8">
        <v>1.307</v>
      </c>
      <c r="H32" s="8">
        <v>1.235</v>
      </c>
      <c r="L32" s="11" t="s">
        <v>4</v>
      </c>
      <c r="M32" s="11"/>
      <c r="N32" s="11">
        <v>1.327</v>
      </c>
      <c r="O32" s="11">
        <v>1.297</v>
      </c>
      <c r="P32" s="11">
        <v>1.266</v>
      </c>
      <c r="Q32" s="11">
        <v>1.236</v>
      </c>
      <c r="R32" s="11">
        <v>1.25</v>
      </c>
      <c r="S32" s="11">
        <v>1.278</v>
      </c>
    </row>
    <row r="37" ht="12.75" customHeight="1"/>
    <row r="38" spans="1:8" ht="15.75" customHeight="1" hidden="1">
      <c r="A38" t="s">
        <v>10</v>
      </c>
      <c r="C38">
        <v>781</v>
      </c>
      <c r="D38">
        <v>975</v>
      </c>
      <c r="E38">
        <v>1165</v>
      </c>
      <c r="F38">
        <v>1353</v>
      </c>
      <c r="G38">
        <v>1541</v>
      </c>
      <c r="H38">
        <v>1920</v>
      </c>
    </row>
    <row r="40" spans="4:15" ht="15">
      <c r="D40" s="6" t="s">
        <v>28</v>
      </c>
      <c r="O40" s="6"/>
    </row>
    <row r="42" ht="15" thickBot="1"/>
    <row r="43" spans="1:19" ht="15" thickBot="1">
      <c r="A43" s="8" t="s">
        <v>1</v>
      </c>
      <c r="B43" s="8"/>
      <c r="C43" s="8">
        <v>300</v>
      </c>
      <c r="D43" s="8">
        <v>400</v>
      </c>
      <c r="E43" s="8">
        <v>500</v>
      </c>
      <c r="F43" s="8">
        <v>600</v>
      </c>
      <c r="G43" s="8">
        <v>700</v>
      </c>
      <c r="H43" s="8">
        <v>900</v>
      </c>
      <c r="I43" s="15"/>
      <c r="J43" s="15"/>
      <c r="K43" s="27"/>
      <c r="L43" s="18"/>
      <c r="M43" s="18"/>
      <c r="N43" s="18"/>
      <c r="O43" s="18"/>
      <c r="P43" s="18"/>
      <c r="Q43" s="18"/>
      <c r="R43" s="18"/>
      <c r="S43" s="18"/>
    </row>
    <row r="44" spans="1:19" ht="15" thickBot="1">
      <c r="A44" s="8"/>
      <c r="B44" s="13"/>
      <c r="C44" s="13"/>
      <c r="D44" s="13"/>
      <c r="E44" s="13"/>
      <c r="F44" s="13"/>
      <c r="G44" s="13"/>
      <c r="H44" s="13"/>
      <c r="I44" s="15"/>
      <c r="J44" s="15"/>
      <c r="K44" s="27"/>
      <c r="L44" s="18"/>
      <c r="M44" s="18"/>
      <c r="N44" s="18"/>
      <c r="O44" s="18"/>
      <c r="P44" s="18"/>
      <c r="Q44" s="18"/>
      <c r="R44" s="18"/>
      <c r="S44" s="18"/>
    </row>
    <row r="45" spans="1:19" ht="15" thickBot="1">
      <c r="A45" s="8" t="s">
        <v>3</v>
      </c>
      <c r="B45" s="13"/>
      <c r="C45" s="13"/>
      <c r="D45" s="13"/>
      <c r="E45" s="13"/>
      <c r="F45" s="13"/>
      <c r="G45" s="13"/>
      <c r="H45" s="13"/>
      <c r="I45" s="15"/>
      <c r="J45" s="15"/>
      <c r="K45" s="27"/>
      <c r="L45" s="18"/>
      <c r="M45" s="18"/>
      <c r="N45" s="18"/>
      <c r="O45" s="18"/>
      <c r="P45" s="18"/>
      <c r="Q45" s="18"/>
      <c r="R45" s="18"/>
      <c r="S45" s="18"/>
    </row>
    <row r="46" spans="1:19" ht="15" thickBot="1">
      <c r="A46" s="8">
        <v>400</v>
      </c>
      <c r="B46" s="13"/>
      <c r="C46" s="10">
        <f>+($E$6*2/100)^$C$62*($C$38*A46/1000)</f>
        <v>312.4</v>
      </c>
      <c r="D46" s="10">
        <f>+($E$6*2/100)^$D$62*($D$38*A46/1000)</f>
        <v>390</v>
      </c>
      <c r="E46" s="10">
        <f>+($E$6*2/100)^$E$62*($E$38*A46/1000)</f>
        <v>466</v>
      </c>
      <c r="F46" s="10">
        <f>+($E$6*2/100)^$F$62*($F$38*A46/1000)</f>
        <v>541.2</v>
      </c>
      <c r="G46" s="10">
        <f>+($E$6*2/100)^$G$62*($G$38*A46/1000)</f>
        <v>616.4</v>
      </c>
      <c r="H46" s="10">
        <f>+($E$6*2/100)^$H$62*($H$38*A46/1000)</f>
        <v>768</v>
      </c>
      <c r="I46" s="15"/>
      <c r="J46" s="15"/>
      <c r="K46" s="27"/>
      <c r="L46" s="18"/>
      <c r="M46" s="18"/>
      <c r="N46" s="22"/>
      <c r="O46" s="22"/>
      <c r="P46" s="22"/>
      <c r="Q46" s="22"/>
      <c r="R46" s="22"/>
      <c r="S46" s="22"/>
    </row>
    <row r="47" spans="1:19" ht="15" thickBot="1">
      <c r="A47" s="8">
        <f>+A46+100</f>
        <v>500</v>
      </c>
      <c r="B47" s="13"/>
      <c r="C47" s="10">
        <f aca="true" t="shared" si="14" ref="C47:C61">+($E$6*2/100)^$C$62*($C$38*A47/1000)</f>
        <v>390.5</v>
      </c>
      <c r="D47" s="10">
        <f aca="true" t="shared" si="15" ref="D47:D61">+($E$6*2/100)^$D$62*($D$38*A47/1000)</f>
        <v>487.5</v>
      </c>
      <c r="E47" s="10">
        <f aca="true" t="shared" si="16" ref="E47:E61">+($E$6*2/100)^$E$62*($E$38*A47/1000)</f>
        <v>582.5</v>
      </c>
      <c r="F47" s="10">
        <f aca="true" t="shared" si="17" ref="F47:F61">+($E$6*2/100)^$F$62*($F$38*A47/1000)</f>
        <v>676.5</v>
      </c>
      <c r="G47" s="10">
        <f aca="true" t="shared" si="18" ref="G47:G61">+($E$6*2/100)^$G$62*($G$38*A47/1000)</f>
        <v>770.5</v>
      </c>
      <c r="H47" s="10">
        <f aca="true" t="shared" si="19" ref="H47:H61">+($E$6*2/100)^$H$62*($H$38*A47/1000)</f>
        <v>960</v>
      </c>
      <c r="I47" s="15"/>
      <c r="J47" s="15"/>
      <c r="K47" s="27"/>
      <c r="L47" s="18"/>
      <c r="M47" s="18"/>
      <c r="N47" s="22"/>
      <c r="O47" s="22"/>
      <c r="P47" s="22"/>
      <c r="Q47" s="22"/>
      <c r="R47" s="22"/>
      <c r="S47" s="22"/>
    </row>
    <row r="48" spans="1:19" ht="15" thickBot="1">
      <c r="A48" s="8">
        <f aca="true" t="shared" si="20" ref="A48:A54">+A47+100</f>
        <v>600</v>
      </c>
      <c r="B48" s="13"/>
      <c r="C48" s="10">
        <f t="shared" si="14"/>
        <v>468.6</v>
      </c>
      <c r="D48" s="10">
        <f t="shared" si="15"/>
        <v>585</v>
      </c>
      <c r="E48" s="10">
        <f t="shared" si="16"/>
        <v>699</v>
      </c>
      <c r="F48" s="10">
        <f t="shared" si="17"/>
        <v>811.8</v>
      </c>
      <c r="G48" s="10">
        <f t="shared" si="18"/>
        <v>924.6</v>
      </c>
      <c r="H48" s="10">
        <f t="shared" si="19"/>
        <v>1152</v>
      </c>
      <c r="I48" s="15"/>
      <c r="J48" s="15"/>
      <c r="K48" s="27"/>
      <c r="L48" s="18"/>
      <c r="M48" s="18"/>
      <c r="N48" s="22"/>
      <c r="O48" s="22"/>
      <c r="P48" s="22"/>
      <c r="Q48" s="22"/>
      <c r="R48" s="22"/>
      <c r="S48" s="22"/>
    </row>
    <row r="49" spans="1:19" ht="15" thickBot="1">
      <c r="A49" s="8">
        <f t="shared" si="20"/>
        <v>700</v>
      </c>
      <c r="B49" s="13"/>
      <c r="C49" s="10">
        <f t="shared" si="14"/>
        <v>546.7</v>
      </c>
      <c r="D49" s="10">
        <f t="shared" si="15"/>
        <v>682.5</v>
      </c>
      <c r="E49" s="10">
        <f t="shared" si="16"/>
        <v>815.5</v>
      </c>
      <c r="F49" s="10">
        <f t="shared" si="17"/>
        <v>947.1</v>
      </c>
      <c r="G49" s="10">
        <f t="shared" si="18"/>
        <v>1078.7</v>
      </c>
      <c r="H49" s="10">
        <f t="shared" si="19"/>
        <v>1344</v>
      </c>
      <c r="I49" s="15"/>
      <c r="J49" s="15"/>
      <c r="K49" s="27"/>
      <c r="L49" s="18"/>
      <c r="M49" s="18"/>
      <c r="N49" s="22"/>
      <c r="O49" s="22"/>
      <c r="P49" s="22"/>
      <c r="Q49" s="22"/>
      <c r="R49" s="22"/>
      <c r="S49" s="22"/>
    </row>
    <row r="50" spans="1:19" ht="15" thickBot="1">
      <c r="A50" s="8">
        <f t="shared" si="20"/>
        <v>800</v>
      </c>
      <c r="B50" s="13"/>
      <c r="C50" s="10">
        <f t="shared" si="14"/>
        <v>624.8</v>
      </c>
      <c r="D50" s="10">
        <f t="shared" si="15"/>
        <v>780</v>
      </c>
      <c r="E50" s="10">
        <f t="shared" si="16"/>
        <v>932</v>
      </c>
      <c r="F50" s="10">
        <f t="shared" si="17"/>
        <v>1082.4</v>
      </c>
      <c r="G50" s="10">
        <f t="shared" si="18"/>
        <v>1232.8</v>
      </c>
      <c r="H50" s="10">
        <f t="shared" si="19"/>
        <v>1536</v>
      </c>
      <c r="I50" s="15"/>
      <c r="J50" s="15"/>
      <c r="K50" s="27"/>
      <c r="L50" s="18"/>
      <c r="M50" s="18"/>
      <c r="N50" s="22"/>
      <c r="O50" s="22"/>
      <c r="P50" s="22"/>
      <c r="Q50" s="22"/>
      <c r="R50" s="22"/>
      <c r="S50" s="22"/>
    </row>
    <row r="51" spans="1:19" ht="15" thickBot="1">
      <c r="A51" s="8">
        <f t="shared" si="20"/>
        <v>900</v>
      </c>
      <c r="B51" s="13"/>
      <c r="C51" s="10">
        <f t="shared" si="14"/>
        <v>702.9</v>
      </c>
      <c r="D51" s="10">
        <f t="shared" si="15"/>
        <v>877.5</v>
      </c>
      <c r="E51" s="10">
        <f t="shared" si="16"/>
        <v>1048.5</v>
      </c>
      <c r="F51" s="10">
        <f t="shared" si="17"/>
        <v>1217.7</v>
      </c>
      <c r="G51" s="10">
        <f t="shared" si="18"/>
        <v>1386.9</v>
      </c>
      <c r="H51" s="10">
        <f t="shared" si="19"/>
        <v>1728</v>
      </c>
      <c r="I51" s="15"/>
      <c r="J51" s="15"/>
      <c r="K51" s="27"/>
      <c r="L51" s="18"/>
      <c r="M51" s="18"/>
      <c r="N51" s="22"/>
      <c r="O51" s="22"/>
      <c r="P51" s="22"/>
      <c r="Q51" s="22"/>
      <c r="R51" s="22"/>
      <c r="S51" s="22"/>
    </row>
    <row r="52" spans="1:19" ht="15" thickBot="1">
      <c r="A52" s="8">
        <f t="shared" si="20"/>
        <v>1000</v>
      </c>
      <c r="B52" s="13"/>
      <c r="C52" s="10">
        <f t="shared" si="14"/>
        <v>781</v>
      </c>
      <c r="D52" s="10">
        <f t="shared" si="15"/>
        <v>975</v>
      </c>
      <c r="E52" s="10">
        <f t="shared" si="16"/>
        <v>1165</v>
      </c>
      <c r="F52" s="10">
        <f t="shared" si="17"/>
        <v>1353</v>
      </c>
      <c r="G52" s="10">
        <f t="shared" si="18"/>
        <v>1541</v>
      </c>
      <c r="H52" s="10">
        <f t="shared" si="19"/>
        <v>1920</v>
      </c>
      <c r="I52" s="15"/>
      <c r="J52" s="15"/>
      <c r="K52" s="27"/>
      <c r="L52" s="18"/>
      <c r="M52" s="18"/>
      <c r="N52" s="22"/>
      <c r="O52" s="22"/>
      <c r="P52" s="22"/>
      <c r="Q52" s="22"/>
      <c r="R52" s="22"/>
      <c r="S52" s="22"/>
    </row>
    <row r="53" spans="1:19" ht="15" thickBot="1">
      <c r="A53" s="8">
        <f t="shared" si="20"/>
        <v>1100</v>
      </c>
      <c r="B53" s="13"/>
      <c r="C53" s="10">
        <f t="shared" si="14"/>
        <v>859.1</v>
      </c>
      <c r="D53" s="10">
        <f t="shared" si="15"/>
        <v>1072.5</v>
      </c>
      <c r="E53" s="10">
        <f t="shared" si="16"/>
        <v>1281.5</v>
      </c>
      <c r="F53" s="10">
        <f t="shared" si="17"/>
        <v>1488.3</v>
      </c>
      <c r="G53" s="10">
        <f t="shared" si="18"/>
        <v>1695.1</v>
      </c>
      <c r="H53" s="10">
        <f t="shared" si="19"/>
        <v>2112</v>
      </c>
      <c r="I53" s="15"/>
      <c r="J53" s="15"/>
      <c r="K53" s="27"/>
      <c r="L53" s="18"/>
      <c r="M53" s="18"/>
      <c r="N53" s="22"/>
      <c r="O53" s="22"/>
      <c r="P53" s="22"/>
      <c r="Q53" s="22"/>
      <c r="R53" s="22"/>
      <c r="S53" s="22"/>
    </row>
    <row r="54" spans="1:19" ht="15" thickBot="1">
      <c r="A54" s="8">
        <f t="shared" si="20"/>
        <v>1200</v>
      </c>
      <c r="B54" s="13"/>
      <c r="C54" s="10">
        <f t="shared" si="14"/>
        <v>937.2</v>
      </c>
      <c r="D54" s="10">
        <f t="shared" si="15"/>
        <v>1170</v>
      </c>
      <c r="E54" s="10">
        <f t="shared" si="16"/>
        <v>1398</v>
      </c>
      <c r="F54" s="10">
        <f t="shared" si="17"/>
        <v>1623.6</v>
      </c>
      <c r="G54" s="10">
        <f t="shared" si="18"/>
        <v>1849.2</v>
      </c>
      <c r="H54" s="10">
        <f t="shared" si="19"/>
        <v>2304</v>
      </c>
      <c r="I54" s="15"/>
      <c r="J54" s="15"/>
      <c r="K54" s="27"/>
      <c r="L54" s="18"/>
      <c r="M54" s="18"/>
      <c r="N54" s="22"/>
      <c r="O54" s="22"/>
      <c r="P54" s="22"/>
      <c r="Q54" s="22"/>
      <c r="R54" s="22"/>
      <c r="S54" s="22"/>
    </row>
    <row r="55" spans="1:19" ht="15" thickBot="1">
      <c r="A55" s="8">
        <f>+A54+200</f>
        <v>1400</v>
      </c>
      <c r="B55" s="13"/>
      <c r="C55" s="10">
        <f t="shared" si="14"/>
        <v>1093.4</v>
      </c>
      <c r="D55" s="10">
        <f t="shared" si="15"/>
        <v>1365</v>
      </c>
      <c r="E55" s="10">
        <f t="shared" si="16"/>
        <v>1631</v>
      </c>
      <c r="F55" s="10">
        <f t="shared" si="17"/>
        <v>1894.2</v>
      </c>
      <c r="G55" s="10">
        <f t="shared" si="18"/>
        <v>2157.4</v>
      </c>
      <c r="H55" s="10">
        <f t="shared" si="19"/>
        <v>2688</v>
      </c>
      <c r="I55" s="15"/>
      <c r="J55" s="15"/>
      <c r="K55" s="27"/>
      <c r="L55" s="18"/>
      <c r="M55" s="18"/>
      <c r="N55" s="22"/>
      <c r="O55" s="22"/>
      <c r="P55" s="22"/>
      <c r="Q55" s="22"/>
      <c r="R55" s="22"/>
      <c r="S55" s="22"/>
    </row>
    <row r="56" spans="1:19" ht="15" thickBot="1">
      <c r="A56" s="8">
        <f>+A55+200</f>
        <v>1600</v>
      </c>
      <c r="B56" s="13"/>
      <c r="C56" s="10">
        <f t="shared" si="14"/>
        <v>1249.6</v>
      </c>
      <c r="D56" s="10">
        <f t="shared" si="15"/>
        <v>1560</v>
      </c>
      <c r="E56" s="10">
        <f t="shared" si="16"/>
        <v>1864</v>
      </c>
      <c r="F56" s="10">
        <f t="shared" si="17"/>
        <v>2164.8</v>
      </c>
      <c r="G56" s="10">
        <f t="shared" si="18"/>
        <v>2465.6</v>
      </c>
      <c r="H56" s="10">
        <f t="shared" si="19"/>
        <v>3072</v>
      </c>
      <c r="I56" s="15"/>
      <c r="J56" s="15"/>
      <c r="K56" s="27"/>
      <c r="L56" s="18"/>
      <c r="M56" s="18"/>
      <c r="N56" s="22"/>
      <c r="O56" s="22"/>
      <c r="P56" s="22"/>
      <c r="Q56" s="22"/>
      <c r="R56" s="22"/>
      <c r="S56" s="22"/>
    </row>
    <row r="57" spans="1:19" ht="15" thickBot="1">
      <c r="A57" s="8">
        <f>+A56+200</f>
        <v>1800</v>
      </c>
      <c r="B57" s="13"/>
      <c r="C57" s="10">
        <f t="shared" si="14"/>
        <v>1405.8</v>
      </c>
      <c r="D57" s="10">
        <f t="shared" si="15"/>
        <v>1755</v>
      </c>
      <c r="E57" s="10">
        <f t="shared" si="16"/>
        <v>2097</v>
      </c>
      <c r="F57" s="10">
        <f t="shared" si="17"/>
        <v>2435.4</v>
      </c>
      <c r="G57" s="10">
        <f t="shared" si="18"/>
        <v>2773.8</v>
      </c>
      <c r="H57" s="10">
        <f t="shared" si="19"/>
        <v>3456</v>
      </c>
      <c r="I57" s="15"/>
      <c r="J57" s="15"/>
      <c r="K57" s="27"/>
      <c r="L57" s="18"/>
      <c r="M57" s="18"/>
      <c r="N57" s="22"/>
      <c r="O57" s="22">
        <v>1.235</v>
      </c>
      <c r="P57" s="22"/>
      <c r="Q57" s="22"/>
      <c r="R57" s="22"/>
      <c r="S57" s="22"/>
    </row>
    <row r="58" spans="1:19" ht="15" thickBot="1">
      <c r="A58" s="8">
        <f>+A57+200</f>
        <v>2000</v>
      </c>
      <c r="B58" s="13"/>
      <c r="C58" s="10">
        <f t="shared" si="14"/>
        <v>1562</v>
      </c>
      <c r="D58" s="10">
        <f t="shared" si="15"/>
        <v>1950</v>
      </c>
      <c r="E58" s="10">
        <f t="shared" si="16"/>
        <v>2330</v>
      </c>
      <c r="F58" s="10">
        <f t="shared" si="17"/>
        <v>2706</v>
      </c>
      <c r="G58" s="10">
        <f t="shared" si="18"/>
        <v>3082</v>
      </c>
      <c r="H58" s="10">
        <f t="shared" si="19"/>
        <v>3840</v>
      </c>
      <c r="I58" s="15"/>
      <c r="J58" s="15"/>
      <c r="K58" s="27"/>
      <c r="L58" s="18"/>
      <c r="M58" s="18"/>
      <c r="N58" s="22"/>
      <c r="O58" s="22"/>
      <c r="P58" s="22"/>
      <c r="Q58" s="22"/>
      <c r="R58" s="22"/>
      <c r="S58" s="22"/>
    </row>
    <row r="59" spans="1:19" ht="15" thickBot="1">
      <c r="A59" s="8">
        <v>2300</v>
      </c>
      <c r="B59" s="13"/>
      <c r="C59" s="10">
        <f t="shared" si="14"/>
        <v>1796.3</v>
      </c>
      <c r="D59" s="10">
        <f t="shared" si="15"/>
        <v>2242.5</v>
      </c>
      <c r="E59" s="10">
        <f t="shared" si="16"/>
        <v>2679.5</v>
      </c>
      <c r="F59" s="10">
        <f t="shared" si="17"/>
        <v>3111.9</v>
      </c>
      <c r="G59" s="10">
        <f t="shared" si="18"/>
        <v>3544.3</v>
      </c>
      <c r="H59" s="10">
        <f t="shared" si="19"/>
        <v>4416</v>
      </c>
      <c r="I59" s="15"/>
      <c r="J59" s="15"/>
      <c r="K59" s="27"/>
      <c r="L59" s="18"/>
      <c r="M59" s="18"/>
      <c r="N59" s="22"/>
      <c r="O59" s="22"/>
      <c r="P59" s="22"/>
      <c r="Q59" s="22"/>
      <c r="R59" s="22"/>
      <c r="S59" s="22"/>
    </row>
    <row r="60" spans="1:19" ht="15" thickBot="1">
      <c r="A60" s="8">
        <v>2600</v>
      </c>
      <c r="B60" s="13"/>
      <c r="C60" s="10">
        <f t="shared" si="14"/>
        <v>2030.6</v>
      </c>
      <c r="D60" s="10">
        <f t="shared" si="15"/>
        <v>2535</v>
      </c>
      <c r="E60" s="10">
        <f t="shared" si="16"/>
        <v>3029</v>
      </c>
      <c r="F60" s="10">
        <f t="shared" si="17"/>
        <v>3517.8</v>
      </c>
      <c r="G60" s="10">
        <f t="shared" si="18"/>
        <v>4006.6</v>
      </c>
      <c r="H60" s="10">
        <f t="shared" si="19"/>
        <v>4992</v>
      </c>
      <c r="I60" s="15"/>
      <c r="J60" s="15"/>
      <c r="K60" s="27"/>
      <c r="L60" s="18"/>
      <c r="M60" s="18"/>
      <c r="N60" s="22"/>
      <c r="O60" s="22"/>
      <c r="P60" s="22"/>
      <c r="Q60" s="22"/>
      <c r="R60" s="22"/>
      <c r="S60" s="22"/>
    </row>
    <row r="61" spans="1:19" ht="15" thickBot="1">
      <c r="A61" s="8">
        <v>3000</v>
      </c>
      <c r="B61" s="13"/>
      <c r="C61" s="10">
        <f t="shared" si="14"/>
        <v>2343</v>
      </c>
      <c r="D61" s="10">
        <f t="shared" si="15"/>
        <v>2925</v>
      </c>
      <c r="E61" s="10">
        <f t="shared" si="16"/>
        <v>3495</v>
      </c>
      <c r="F61" s="10">
        <f t="shared" si="17"/>
        <v>4059</v>
      </c>
      <c r="G61" s="10">
        <f t="shared" si="18"/>
        <v>4623</v>
      </c>
      <c r="H61" s="10">
        <f t="shared" si="19"/>
        <v>5760</v>
      </c>
      <c r="I61" s="15"/>
      <c r="J61" s="15"/>
      <c r="K61" s="27"/>
      <c r="L61" s="18"/>
      <c r="M61" s="18"/>
      <c r="N61" s="22"/>
      <c r="O61" s="22"/>
      <c r="P61" s="22"/>
      <c r="Q61" s="22"/>
      <c r="R61" s="22"/>
      <c r="S61" s="22"/>
    </row>
    <row r="62" spans="1:19" ht="15" thickBot="1">
      <c r="A62" s="8" t="s">
        <v>4</v>
      </c>
      <c r="B62" s="8"/>
      <c r="C62" s="8">
        <v>1.279</v>
      </c>
      <c r="D62" s="8">
        <v>1.28</v>
      </c>
      <c r="E62" s="8">
        <v>1.281</v>
      </c>
      <c r="F62" s="8">
        <v>1.281</v>
      </c>
      <c r="G62" s="8">
        <v>1.286</v>
      </c>
      <c r="H62" s="8">
        <v>1.297</v>
      </c>
      <c r="I62" s="15"/>
      <c r="J62" s="15"/>
      <c r="K62" s="27"/>
      <c r="L62" s="18"/>
      <c r="M62" s="18"/>
      <c r="N62" s="18"/>
      <c r="O62" s="18"/>
      <c r="P62" s="18"/>
      <c r="Q62" s="18"/>
      <c r="R62" s="18"/>
      <c r="S62" s="18"/>
    </row>
  </sheetData>
  <sheetProtection password="DE6A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Varmecenteret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Søren Birger Sørense</cp:lastModifiedBy>
  <cp:lastPrinted>2017-03-10T06:22:59Z</cp:lastPrinted>
  <dcterms:created xsi:type="dcterms:W3CDTF">2010-01-06T08:29:16Z</dcterms:created>
  <dcterms:modified xsi:type="dcterms:W3CDTF">2021-05-06T08:36:46Z</dcterms:modified>
  <cp:category/>
  <cp:version/>
  <cp:contentType/>
  <cp:contentStatus/>
</cp:coreProperties>
</file>